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H51" i="1" l="1"/>
  <c r="G51" i="1"/>
  <c r="J51" i="1"/>
  <c r="I51" i="1"/>
  <c r="H32" i="1"/>
  <c r="G32" i="1"/>
  <c r="J13" i="1"/>
  <c r="I13" i="1"/>
  <c r="J32" i="1"/>
  <c r="I32" i="1"/>
  <c r="G46" i="1" l="1"/>
  <c r="G47" i="1"/>
  <c r="G48" i="1"/>
  <c r="G49" i="1"/>
  <c r="G50" i="1"/>
  <c r="G52" i="1"/>
  <c r="G58" i="1"/>
  <c r="H58" i="1"/>
  <c r="H57" i="1"/>
  <c r="G57" i="1"/>
  <c r="H56" i="1"/>
  <c r="G56" i="1"/>
  <c r="H55" i="1"/>
  <c r="G55" i="1"/>
  <c r="H54" i="1"/>
  <c r="G54" i="1"/>
  <c r="H53" i="1"/>
  <c r="G53" i="1"/>
  <c r="H52" i="1"/>
  <c r="H50" i="1"/>
  <c r="H49" i="1"/>
  <c r="H48" i="1"/>
  <c r="H47" i="1"/>
  <c r="H46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1" i="1"/>
  <c r="G31" i="1"/>
  <c r="H30" i="1"/>
  <c r="G30" i="1"/>
  <c r="H29" i="1"/>
  <c r="G29" i="1"/>
  <c r="H28" i="1"/>
  <c r="G28" i="1"/>
  <c r="H27" i="1"/>
  <c r="G27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1" i="1"/>
  <c r="I31" i="1"/>
  <c r="J30" i="1"/>
  <c r="I30" i="1"/>
  <c r="J29" i="1"/>
  <c r="I29" i="1"/>
  <c r="J28" i="1"/>
  <c r="I28" i="1"/>
  <c r="J27" i="1"/>
  <c r="I27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0" i="1"/>
  <c r="I50" i="1"/>
  <c r="J49" i="1"/>
  <c r="I49" i="1"/>
  <c r="J48" i="1"/>
  <c r="I48" i="1"/>
  <c r="J47" i="1"/>
  <c r="I47" i="1"/>
  <c r="J46" i="1"/>
  <c r="I46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2" i="1"/>
  <c r="I12" i="1"/>
  <c r="J11" i="1"/>
  <c r="I11" i="1"/>
  <c r="J10" i="1"/>
  <c r="I10" i="1"/>
  <c r="J9" i="1"/>
  <c r="I9" i="1"/>
  <c r="J8" i="1"/>
  <c r="I8" i="1"/>
</calcChain>
</file>

<file path=xl/sharedStrings.xml><?xml version="1.0" encoding="utf-8"?>
<sst xmlns="http://schemas.openxmlformats.org/spreadsheetml/2006/main" count="72" uniqueCount="34">
  <si>
    <t>Carbón</t>
  </si>
  <si>
    <t>Petróleo</t>
  </si>
  <si>
    <t>Gas</t>
  </si>
  <si>
    <t>Nuclear</t>
  </si>
  <si>
    <t>Total</t>
  </si>
  <si>
    <t>escenario de referencia</t>
  </si>
  <si>
    <t>Previsiones</t>
  </si>
  <si>
    <t>Cuota (%)</t>
  </si>
  <si>
    <t>% de diferencia con</t>
  </si>
  <si>
    <t>TWh</t>
  </si>
  <si>
    <t>ESCENARIO DE REFERENCIA (POLÍTICAS ACTUALES) (*)</t>
  </si>
  <si>
    <t>Tasa (1)</t>
  </si>
  <si>
    <t>Renovables</t>
  </si>
  <si>
    <t xml:space="preserve"> Bioenergía</t>
  </si>
  <si>
    <t xml:space="preserve"> Eólica</t>
  </si>
  <si>
    <t xml:space="preserve"> Geotérmica</t>
  </si>
  <si>
    <t xml:space="preserve"> Fotovoltaica</t>
  </si>
  <si>
    <t xml:space="preserve"> Solar térmica</t>
  </si>
  <si>
    <t xml:space="preserve"> Marina (olas / mareas)</t>
  </si>
  <si>
    <t xml:space="preserve"> Hidráulica</t>
  </si>
  <si>
    <t>ESCENARIO "NUEVAS POLÍTICAS (**)</t>
  </si>
  <si>
    <t>ESCENARIO "DESARROLLO SOSTENIBLE" (***)</t>
  </si>
  <si>
    <t xml:space="preserve">   Producción histórica</t>
  </si>
  <si>
    <t>2017e</t>
  </si>
  <si>
    <t>2017e-40</t>
  </si>
  <si>
    <t>(*) Basado sólo en leyes y regulaciones adoptadas hasta mediados de 2018. Excluye ambiciones y objetivos declarados por gobiernos del mundo.</t>
  </si>
  <si>
    <t xml:space="preserve">(**) El  Escenario de Nuevas Políticas quiere reflejar en donde va a estar el sector de la energía en las próximas décadas de acuerdo con el marco político y las ambiciones políticas actuales, junto a la continua evolución de la tecnología. Las ambiciones políticas incluyen las anunciadas hasta agosto de 2018 e incorpora los compromisos nacionales (NDC) bajo el Acuerdo de París. </t>
  </si>
  <si>
    <r>
      <t>(***) El Escenario de Desarrollo Sostenible se introdujo en la edición de 2017. Parte de una selección de situaciones clave el día de mañana e infiere a día de hoy qué hacer para alcanzar esos resultados, que además fueron acordados por 193 países en 2015: 1) Indicaciones del Acuerdo de París para mantener el incremento de temperatura "bien por debajo de 2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C"; 2) El acceso universal a servicios energéticos en 2030;  y 3) Reducción drástica de muertes prematuras debidas a la contaminación de origen energético del aire .</t>
    </r>
  </si>
  <si>
    <t>Fuente: World Energy Outlook 2018 (AIE/OCDE)</t>
  </si>
  <si>
    <t>Nota del autor. Las producciones totales son algo más elevadas que la suma aritmética de las distintas fuentes. Esa diferencia es de 31 TWh en 6 de las 8 columnas afectadas.</t>
  </si>
  <si>
    <t>Cuadro 2.28</t>
  </si>
  <si>
    <t xml:space="preserve">(1)Tasa media compuesta de variación anual en %                    </t>
  </si>
  <si>
    <t>2017e: estimación</t>
  </si>
  <si>
    <t>PREVISIONES DE PRODUCCIÓN ELÉCTRICA SEGÚN ESCENARIOS EN EL 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</si>
</sst>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indexed="8"/>
      <name val="Arial"/>
      <family val="2"/>
    </font>
    <font>
      <i/>
      <sz val="10"/>
      <color theme="1"/>
      <name val="Arial"/>
      <family val="2"/>
    </font>
    <font>
      <vertAlign val="superscript"/>
      <sz val="8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58">
    <xf numFmtId="0" fontId="0" fillId="0" borderId="0" xfId="0"/>
    <xf numFmtId="0" fontId="21" fillId="0" borderId="1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20" fillId="0" borderId="0" xfId="0" applyFont="1" applyFill="1"/>
    <xf numFmtId="0" fontId="26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0" fillId="25" borderId="0" xfId="0" applyFill="1"/>
    <xf numFmtId="0" fontId="20" fillId="25" borderId="0" xfId="0" applyFont="1" applyFill="1"/>
    <xf numFmtId="0" fontId="21" fillId="0" borderId="0" xfId="0" applyFont="1"/>
    <xf numFmtId="0" fontId="27" fillId="0" borderId="0" xfId="0" applyFont="1"/>
    <xf numFmtId="0" fontId="21" fillId="0" borderId="0" xfId="0" applyFont="1" applyAlignment="1">
      <alignment horizontal="left"/>
    </xf>
    <xf numFmtId="164" fontId="28" fillId="26" borderId="13" xfId="0" applyNumberFormat="1" applyFont="1" applyFill="1" applyBorder="1" applyAlignment="1">
      <alignment horizontal="center"/>
    </xf>
    <xf numFmtId="164" fontId="28" fillId="26" borderId="14" xfId="0" applyNumberFormat="1" applyFont="1" applyFill="1" applyBorder="1" applyAlignment="1">
      <alignment horizontal="center"/>
    </xf>
    <xf numFmtId="0" fontId="29" fillId="0" borderId="0" xfId="0" applyFont="1" applyFill="1" applyBorder="1"/>
    <xf numFmtId="164" fontId="29" fillId="0" borderId="0" xfId="0" applyNumberFormat="1" applyFont="1" applyFill="1" applyBorder="1" applyAlignment="1">
      <alignment horizontal="center"/>
    </xf>
    <xf numFmtId="165" fontId="28" fillId="26" borderId="13" xfId="0" applyNumberFormat="1" applyFont="1" applyFill="1" applyBorder="1" applyAlignment="1">
      <alignment horizontal="center"/>
    </xf>
    <xf numFmtId="165" fontId="28" fillId="26" borderId="14" xfId="0" applyNumberFormat="1" applyFont="1" applyFill="1" applyBorder="1" applyAlignment="1">
      <alignment horizontal="center"/>
    </xf>
    <xf numFmtId="165" fontId="25" fillId="26" borderId="13" xfId="0" applyNumberFormat="1" applyFont="1" applyFill="1" applyBorder="1" applyAlignment="1">
      <alignment horizontal="center"/>
    </xf>
    <xf numFmtId="164" fontId="25" fillId="26" borderId="13" xfId="0" applyNumberFormat="1" applyFont="1" applyFill="1" applyBorder="1" applyAlignment="1">
      <alignment horizontal="center"/>
    </xf>
    <xf numFmtId="165" fontId="25" fillId="26" borderId="14" xfId="0" applyNumberFormat="1" applyFont="1" applyFill="1" applyBorder="1" applyAlignment="1">
      <alignment horizontal="center"/>
    </xf>
    <xf numFmtId="164" fontId="25" fillId="26" borderId="14" xfId="0" applyNumberFormat="1" applyFont="1" applyFill="1" applyBorder="1" applyAlignment="1">
      <alignment horizontal="center"/>
    </xf>
    <xf numFmtId="0" fontId="22" fillId="0" borderId="0" xfId="0" applyFont="1"/>
    <xf numFmtId="3" fontId="28" fillId="26" borderId="13" xfId="0" applyNumberFormat="1" applyFont="1" applyFill="1" applyBorder="1"/>
    <xf numFmtId="164" fontId="28" fillId="26" borderId="16" xfId="0" applyNumberFormat="1" applyFont="1" applyFill="1" applyBorder="1" applyAlignment="1">
      <alignment horizontal="center"/>
    </xf>
    <xf numFmtId="3" fontId="28" fillId="26" borderId="14" xfId="0" applyNumberFormat="1" applyFont="1" applyFill="1" applyBorder="1"/>
    <xf numFmtId="164" fontId="28" fillId="26" borderId="17" xfId="0" applyNumberFormat="1" applyFont="1" applyFill="1" applyBorder="1" applyAlignment="1">
      <alignment horizontal="center"/>
    </xf>
    <xf numFmtId="3" fontId="29" fillId="0" borderId="0" xfId="0" applyNumberFormat="1" applyFont="1" applyFill="1" applyBorder="1"/>
    <xf numFmtId="0" fontId="21" fillId="0" borderId="0" xfId="0" applyFont="1" applyFill="1" applyAlignment="1">
      <alignment horizontal="left"/>
    </xf>
    <xf numFmtId="3" fontId="28" fillId="0" borderId="14" xfId="0" applyNumberFormat="1" applyFont="1" applyBorder="1"/>
    <xf numFmtId="164" fontId="28" fillId="0" borderId="14" xfId="0" applyNumberFormat="1" applyFont="1" applyBorder="1" applyAlignment="1">
      <alignment horizontal="center"/>
    </xf>
    <xf numFmtId="3" fontId="30" fillId="0" borderId="14" xfId="0" applyNumberFormat="1" applyFont="1" applyBorder="1"/>
    <xf numFmtId="164" fontId="30" fillId="0" borderId="14" xfId="0" applyNumberFormat="1" applyFont="1" applyBorder="1" applyAlignment="1">
      <alignment horizontal="center"/>
    </xf>
    <xf numFmtId="3" fontId="30" fillId="26" borderId="14" xfId="0" applyNumberFormat="1" applyFont="1" applyFill="1" applyBorder="1"/>
    <xf numFmtId="164" fontId="30" fillId="26" borderId="14" xfId="0" applyNumberFormat="1" applyFont="1" applyFill="1" applyBorder="1" applyAlignment="1">
      <alignment horizontal="center"/>
    </xf>
    <xf numFmtId="3" fontId="28" fillId="26" borderId="19" xfId="0" applyNumberFormat="1" applyFont="1" applyFill="1" applyBorder="1"/>
    <xf numFmtId="164" fontId="28" fillId="26" borderId="19" xfId="0" applyNumberFormat="1" applyFont="1" applyFill="1" applyBorder="1" applyAlignment="1">
      <alignment horizontal="center"/>
    </xf>
    <xf numFmtId="3" fontId="28" fillId="0" borderId="0" xfId="0" applyNumberFormat="1" applyFont="1" applyBorder="1"/>
    <xf numFmtId="164" fontId="28" fillId="0" borderId="0" xfId="0" applyNumberFormat="1" applyFont="1" applyBorder="1" applyAlignment="1">
      <alignment horizontal="center"/>
    </xf>
    <xf numFmtId="164" fontId="28" fillId="0" borderId="17" xfId="0" applyNumberFormat="1" applyFont="1" applyBorder="1" applyAlignment="1">
      <alignment horizontal="center"/>
    </xf>
    <xf numFmtId="3" fontId="28" fillId="26" borderId="0" xfId="0" applyNumberFormat="1" applyFont="1" applyFill="1" applyBorder="1"/>
    <xf numFmtId="164" fontId="28" fillId="26" borderId="0" xfId="0" applyNumberFormat="1" applyFont="1" applyFill="1" applyBorder="1" applyAlignment="1">
      <alignment horizontal="center"/>
    </xf>
    <xf numFmtId="3" fontId="30" fillId="0" borderId="0" xfId="0" applyNumberFormat="1" applyFont="1" applyBorder="1"/>
    <xf numFmtId="164" fontId="30" fillId="0" borderId="0" xfId="0" applyNumberFormat="1" applyFont="1" applyBorder="1" applyAlignment="1">
      <alignment horizontal="center"/>
    </xf>
    <xf numFmtId="164" fontId="30" fillId="0" borderId="17" xfId="0" applyNumberFormat="1" applyFont="1" applyBorder="1" applyAlignment="1">
      <alignment horizontal="center"/>
    </xf>
    <xf numFmtId="3" fontId="30" fillId="26" borderId="0" xfId="0" applyNumberFormat="1" applyFont="1" applyFill="1" applyBorder="1"/>
    <xf numFmtId="164" fontId="30" fillId="26" borderId="0" xfId="0" applyNumberFormat="1" applyFont="1" applyFill="1" applyBorder="1" applyAlignment="1">
      <alignment horizontal="center"/>
    </xf>
    <xf numFmtId="164" fontId="30" fillId="26" borderId="17" xfId="0" applyNumberFormat="1" applyFont="1" applyFill="1" applyBorder="1" applyAlignment="1">
      <alignment horizontal="center"/>
    </xf>
    <xf numFmtId="3" fontId="29" fillId="26" borderId="15" xfId="0" applyNumberFormat="1" applyFont="1" applyFill="1" applyBorder="1"/>
    <xf numFmtId="3" fontId="29" fillId="26" borderId="23" xfId="0" applyNumberFormat="1" applyFont="1" applyFill="1" applyBorder="1"/>
    <xf numFmtId="164" fontId="29" fillId="26" borderId="15" xfId="0" applyNumberFormat="1" applyFont="1" applyFill="1" applyBorder="1" applyAlignment="1">
      <alignment horizontal="center"/>
    </xf>
    <xf numFmtId="164" fontId="29" fillId="26" borderId="23" xfId="0" applyNumberFormat="1" applyFont="1" applyFill="1" applyBorder="1" applyAlignment="1">
      <alignment horizontal="center"/>
    </xf>
    <xf numFmtId="164" fontId="29" fillId="26" borderId="18" xfId="0" applyNumberFormat="1" applyFont="1" applyFill="1" applyBorder="1" applyAlignment="1">
      <alignment horizontal="center"/>
    </xf>
    <xf numFmtId="165" fontId="25" fillId="0" borderId="14" xfId="0" applyNumberFormat="1" applyFont="1" applyBorder="1" applyAlignment="1">
      <alignment horizontal="center"/>
    </xf>
    <xf numFmtId="164" fontId="25" fillId="0" borderId="14" xfId="0" applyNumberFormat="1" applyFont="1" applyBorder="1" applyAlignment="1">
      <alignment horizontal="center"/>
    </xf>
    <xf numFmtId="165" fontId="31" fillId="0" borderId="14" xfId="0" applyNumberFormat="1" applyFont="1" applyBorder="1" applyAlignment="1">
      <alignment horizontal="center"/>
    </xf>
    <xf numFmtId="164" fontId="31" fillId="0" borderId="14" xfId="0" applyNumberFormat="1" applyFont="1" applyBorder="1" applyAlignment="1">
      <alignment horizontal="center"/>
    </xf>
    <xf numFmtId="165" fontId="31" fillId="26" borderId="14" xfId="0" applyNumberFormat="1" applyFont="1" applyFill="1" applyBorder="1" applyAlignment="1">
      <alignment horizontal="center"/>
    </xf>
    <xf numFmtId="164" fontId="31" fillId="26" borderId="14" xfId="0" applyNumberFormat="1" applyFont="1" applyFill="1" applyBorder="1" applyAlignment="1">
      <alignment horizontal="center"/>
    </xf>
    <xf numFmtId="165" fontId="25" fillId="26" borderId="19" xfId="0" applyNumberFormat="1" applyFont="1" applyFill="1" applyBorder="1" applyAlignment="1">
      <alignment horizontal="center"/>
    </xf>
    <xf numFmtId="164" fontId="25" fillId="26" borderId="19" xfId="0" applyNumberFormat="1" applyFont="1" applyFill="1" applyBorder="1" applyAlignment="1">
      <alignment horizontal="center"/>
    </xf>
    <xf numFmtId="165" fontId="25" fillId="0" borderId="0" xfId="0" applyNumberFormat="1" applyFont="1" applyBorder="1" applyAlignment="1">
      <alignment horizontal="center"/>
    </xf>
    <xf numFmtId="164" fontId="25" fillId="0" borderId="0" xfId="0" applyNumberFormat="1" applyFont="1" applyBorder="1" applyAlignment="1">
      <alignment horizontal="center"/>
    </xf>
    <xf numFmtId="165" fontId="25" fillId="26" borderId="0" xfId="0" applyNumberFormat="1" applyFont="1" applyFill="1" applyBorder="1" applyAlignment="1">
      <alignment horizontal="center"/>
    </xf>
    <xf numFmtId="164" fontId="25" fillId="26" borderId="0" xfId="0" applyNumberFormat="1" applyFont="1" applyFill="1" applyBorder="1" applyAlignment="1">
      <alignment horizontal="center"/>
    </xf>
    <xf numFmtId="165" fontId="31" fillId="0" borderId="0" xfId="0" applyNumberFormat="1" applyFont="1" applyBorder="1" applyAlignment="1">
      <alignment horizontal="center"/>
    </xf>
    <xf numFmtId="164" fontId="31" fillId="0" borderId="0" xfId="0" applyNumberFormat="1" applyFont="1" applyBorder="1" applyAlignment="1">
      <alignment horizontal="center"/>
    </xf>
    <xf numFmtId="165" fontId="31" fillId="26" borderId="0" xfId="0" applyNumberFormat="1" applyFont="1" applyFill="1" applyBorder="1" applyAlignment="1">
      <alignment horizontal="center"/>
    </xf>
    <xf numFmtId="164" fontId="31" fillId="26" borderId="0" xfId="0" applyNumberFormat="1" applyFont="1" applyFill="1" applyBorder="1" applyAlignment="1">
      <alignment horizontal="center"/>
    </xf>
    <xf numFmtId="165" fontId="23" fillId="26" borderId="15" xfId="0" applyNumberFormat="1" applyFont="1" applyFill="1" applyBorder="1" applyAlignment="1">
      <alignment horizontal="center"/>
    </xf>
    <xf numFmtId="165" fontId="23" fillId="26" borderId="23" xfId="0" applyNumberFormat="1" applyFont="1" applyFill="1" applyBorder="1" applyAlignment="1">
      <alignment horizontal="center"/>
    </xf>
    <xf numFmtId="164" fontId="23" fillId="26" borderId="15" xfId="0" applyNumberFormat="1" applyFont="1" applyFill="1" applyBorder="1" applyAlignment="1">
      <alignment horizontal="center"/>
    </xf>
    <xf numFmtId="164" fontId="23" fillId="26" borderId="23" xfId="0" applyNumberFormat="1" applyFont="1" applyFill="1" applyBorder="1" applyAlignment="1">
      <alignment horizontal="center"/>
    </xf>
    <xf numFmtId="165" fontId="28" fillId="0" borderId="14" xfId="0" applyNumberFormat="1" applyFont="1" applyBorder="1" applyAlignment="1">
      <alignment horizontal="center"/>
    </xf>
    <xf numFmtId="165" fontId="30" fillId="0" borderId="14" xfId="0" applyNumberFormat="1" applyFont="1" applyBorder="1" applyAlignment="1">
      <alignment horizontal="center"/>
    </xf>
    <xf numFmtId="165" fontId="30" fillId="26" borderId="14" xfId="0" applyNumberFormat="1" applyFont="1" applyFill="1" applyBorder="1" applyAlignment="1">
      <alignment horizontal="center"/>
    </xf>
    <xf numFmtId="165" fontId="28" fillId="26" borderId="19" xfId="0" applyNumberFormat="1" applyFont="1" applyFill="1" applyBorder="1" applyAlignment="1">
      <alignment horizontal="center"/>
    </xf>
    <xf numFmtId="165" fontId="28" fillId="0" borderId="0" xfId="0" applyNumberFormat="1" applyFont="1" applyBorder="1" applyAlignment="1">
      <alignment horizontal="center"/>
    </xf>
    <xf numFmtId="165" fontId="28" fillId="26" borderId="0" xfId="0" applyNumberFormat="1" applyFont="1" applyFill="1" applyBorder="1" applyAlignment="1">
      <alignment horizontal="center"/>
    </xf>
    <xf numFmtId="165" fontId="30" fillId="0" borderId="0" xfId="0" applyNumberFormat="1" applyFont="1" applyBorder="1" applyAlignment="1">
      <alignment horizontal="center"/>
    </xf>
    <xf numFmtId="165" fontId="30" fillId="26" borderId="0" xfId="0" applyNumberFormat="1" applyFont="1" applyFill="1" applyBorder="1" applyAlignment="1">
      <alignment horizontal="center"/>
    </xf>
    <xf numFmtId="165" fontId="29" fillId="26" borderId="15" xfId="0" applyNumberFormat="1" applyFont="1" applyFill="1" applyBorder="1" applyAlignment="1">
      <alignment horizontal="center"/>
    </xf>
    <xf numFmtId="165" fontId="29" fillId="26" borderId="23" xfId="0" applyNumberFormat="1" applyFont="1" applyFill="1" applyBorder="1" applyAlignment="1">
      <alignment horizontal="center"/>
    </xf>
    <xf numFmtId="165" fontId="23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19" fillId="0" borderId="0" xfId="0" applyFont="1" applyFill="1"/>
    <xf numFmtId="0" fontId="21" fillId="0" borderId="0" xfId="0" applyFont="1" applyFill="1"/>
    <xf numFmtId="0" fontId="34" fillId="24" borderId="0" xfId="0" applyFont="1" applyFill="1"/>
    <xf numFmtId="0" fontId="35" fillId="0" borderId="0" xfId="0" applyFont="1" applyAlignment="1"/>
    <xf numFmtId="0" fontId="21" fillId="0" borderId="20" xfId="0" applyFont="1" applyBorder="1"/>
    <xf numFmtId="0" fontId="21" fillId="0" borderId="22" xfId="0" quotePrefix="1" applyFont="1" applyBorder="1" applyAlignment="1">
      <alignment horizontal="right"/>
    </xf>
    <xf numFmtId="0" fontId="21" fillId="0" borderId="21" xfId="0" applyFont="1" applyBorder="1" applyAlignment="1">
      <alignment horizontal="right"/>
    </xf>
    <xf numFmtId="0" fontId="21" fillId="0" borderId="22" xfId="0" applyFont="1" applyBorder="1" applyAlignment="1">
      <alignment horizontal="right"/>
    </xf>
    <xf numFmtId="0" fontId="21" fillId="0" borderId="21" xfId="0" applyFont="1" applyBorder="1" applyAlignment="1">
      <alignment horizontal="center"/>
    </xf>
    <xf numFmtId="0" fontId="21" fillId="0" borderId="10" xfId="0" quotePrefix="1" applyFont="1" applyBorder="1" applyAlignment="1">
      <alignment horizontal="center"/>
    </xf>
    <xf numFmtId="0" fontId="21" fillId="0" borderId="0" xfId="0" applyFont="1" applyAlignment="1"/>
    <xf numFmtId="0" fontId="21" fillId="0" borderId="20" xfId="0" applyFont="1" applyBorder="1" applyAlignment="1">
      <alignment horizontal="right"/>
    </xf>
    <xf numFmtId="0" fontId="21" fillId="0" borderId="20" xfId="0" applyFont="1" applyBorder="1" applyAlignment="1">
      <alignment horizontal="right" vertical="center"/>
    </xf>
    <xf numFmtId="0" fontId="21" fillId="0" borderId="21" xfId="0" applyFont="1" applyBorder="1" applyAlignment="1">
      <alignment horizontal="right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2" xfId="0" quotePrefix="1" applyFont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4" fillId="0" borderId="0" xfId="0" applyFont="1" applyAlignment="1">
      <alignment horizontal="left" wrapText="1"/>
    </xf>
    <xf numFmtId="0" fontId="21" fillId="0" borderId="20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wrapText="1"/>
    </xf>
    <xf numFmtId="0" fontId="21" fillId="0" borderId="22" xfId="0" applyFont="1" applyBorder="1" applyAlignment="1">
      <alignment horizontal="center" wrapText="1"/>
    </xf>
    <xf numFmtId="0" fontId="21" fillId="0" borderId="13" xfId="0" applyFont="1" applyBorder="1" applyAlignment="1">
      <alignment horizontal="center" vertical="center" wrapText="1"/>
    </xf>
    <xf numFmtId="0" fontId="0" fillId="0" borderId="12" xfId="0" applyBorder="1"/>
    <xf numFmtId="0" fontId="23" fillId="0" borderId="15" xfId="0" applyFont="1" applyBorder="1" applyAlignment="1">
      <alignment horizontal="center" vertical="center" wrapText="1"/>
    </xf>
    <xf numFmtId="0" fontId="0" fillId="0" borderId="11" xfId="0" applyBorder="1"/>
    <xf numFmtId="0" fontId="28" fillId="0" borderId="14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28" fillId="0" borderId="24" xfId="0" applyFont="1" applyBorder="1" applyAlignment="1">
      <alignment horizontal="left"/>
    </xf>
    <xf numFmtId="0" fontId="28" fillId="26" borderId="14" xfId="0" applyFont="1" applyFill="1" applyBorder="1" applyAlignment="1">
      <alignment horizontal="left"/>
    </xf>
    <xf numFmtId="0" fontId="28" fillId="26" borderId="0" xfId="0" applyFont="1" applyFill="1" applyBorder="1" applyAlignment="1">
      <alignment horizontal="left"/>
    </xf>
    <xf numFmtId="0" fontId="28" fillId="26" borderId="24" xfId="0" applyFont="1" applyFill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12" xfId="0" applyFont="1" applyBorder="1" applyAlignment="1">
      <alignment horizontal="center" vertical="center"/>
    </xf>
    <xf numFmtId="0" fontId="30" fillId="26" borderId="14" xfId="0" applyFont="1" applyFill="1" applyBorder="1" applyAlignment="1">
      <alignment horizontal="left"/>
    </xf>
    <xf numFmtId="0" fontId="30" fillId="26" borderId="0" xfId="0" applyFont="1" applyFill="1" applyBorder="1" applyAlignment="1">
      <alignment horizontal="left"/>
    </xf>
    <xf numFmtId="0" fontId="30" fillId="26" borderId="24" xfId="0" applyFont="1" applyFill="1" applyBorder="1" applyAlignment="1">
      <alignment horizontal="left"/>
    </xf>
    <xf numFmtId="0" fontId="32" fillId="0" borderId="14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2" fillId="0" borderId="24" xfId="0" applyFont="1" applyBorder="1" applyAlignment="1">
      <alignment horizontal="left"/>
    </xf>
    <xf numFmtId="0" fontId="29" fillId="26" borderId="15" xfId="0" applyFont="1" applyFill="1" applyBorder="1" applyAlignment="1">
      <alignment horizontal="left"/>
    </xf>
    <xf numFmtId="0" fontId="29" fillId="26" borderId="23" xfId="0" applyFont="1" applyFill="1" applyBorder="1" applyAlignment="1">
      <alignment horizontal="left"/>
    </xf>
    <xf numFmtId="0" fontId="29" fillId="26" borderId="11" xfId="0" applyFont="1" applyFill="1" applyBorder="1" applyAlignment="1">
      <alignment horizontal="left"/>
    </xf>
    <xf numFmtId="0" fontId="28" fillId="26" borderId="13" xfId="0" applyFont="1" applyFill="1" applyBorder="1" applyAlignment="1">
      <alignment horizontal="left"/>
    </xf>
    <xf numFmtId="0" fontId="28" fillId="26" borderId="19" xfId="0" applyFont="1" applyFill="1" applyBorder="1" applyAlignment="1">
      <alignment horizontal="left"/>
    </xf>
    <xf numFmtId="0" fontId="28" fillId="26" borderId="12" xfId="0" applyFont="1" applyFill="1" applyBorder="1" applyAlignment="1">
      <alignment horizontal="left"/>
    </xf>
    <xf numFmtId="0" fontId="21" fillId="0" borderId="1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4" fillId="0" borderId="0" xfId="0" applyFont="1" applyAlignment="1">
      <alignment horizontal="left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6"/>
  <sheetViews>
    <sheetView tabSelected="1" zoomScaleNormal="100" workbookViewId="0"/>
  </sheetViews>
  <sheetFormatPr baseColWidth="10" defaultRowHeight="12.75" x14ac:dyDescent="0.2"/>
  <cols>
    <col min="1" max="1" width="1.28515625" style="4" customWidth="1"/>
    <col min="2" max="2" width="12.85546875" customWidth="1"/>
    <col min="3" max="3" width="0.7109375" style="4" customWidth="1"/>
    <col min="4" max="4" width="6.42578125" style="4" customWidth="1"/>
    <col min="9" max="10" width="11.42578125" customWidth="1"/>
    <col min="11" max="11" width="11.42578125" style="3" customWidth="1"/>
    <col min="12" max="12" width="1.28515625" style="4" customWidth="1"/>
    <col min="13" max="28" width="11.42578125" style="4"/>
  </cols>
  <sheetData>
    <row r="1" spans="1:28" ht="12" customHeight="1" x14ac:dyDescent="0.2"/>
    <row r="2" spans="1:28" ht="15" x14ac:dyDescent="0.25">
      <c r="B2" s="89" t="s">
        <v>30</v>
      </c>
      <c r="C2" s="87"/>
      <c r="D2" s="105" t="s">
        <v>33</v>
      </c>
      <c r="E2" s="105"/>
      <c r="F2" s="105"/>
      <c r="G2" s="105"/>
      <c r="H2" s="105"/>
      <c r="I2" s="105"/>
      <c r="J2" s="105"/>
      <c r="K2" s="105"/>
      <c r="L2" s="90"/>
    </row>
    <row r="4" spans="1:28" x14ac:dyDescent="0.2">
      <c r="B4" s="129" t="s">
        <v>10</v>
      </c>
      <c r="C4" s="129"/>
      <c r="D4" s="129"/>
      <c r="E4" s="129"/>
      <c r="F4" s="129"/>
      <c r="G4" s="129"/>
      <c r="H4" s="129"/>
      <c r="I4" s="129"/>
      <c r="J4" s="129"/>
      <c r="K4" s="129"/>
      <c r="L4" s="97"/>
    </row>
    <row r="5" spans="1:28" x14ac:dyDescent="0.2">
      <c r="B5" s="10"/>
      <c r="C5" s="88"/>
      <c r="D5" s="88"/>
      <c r="E5" s="10"/>
      <c r="F5" s="11"/>
      <c r="G5" s="23"/>
      <c r="H5" s="23"/>
      <c r="I5" s="23"/>
      <c r="J5" s="23"/>
      <c r="K5" s="2"/>
    </row>
    <row r="6" spans="1:28" x14ac:dyDescent="0.2">
      <c r="B6" s="106" t="s">
        <v>9</v>
      </c>
      <c r="C6" s="106"/>
      <c r="D6" s="107"/>
      <c r="E6" s="111" t="s">
        <v>22</v>
      </c>
      <c r="F6" s="112"/>
      <c r="G6" s="117" t="s">
        <v>6</v>
      </c>
      <c r="H6" s="118"/>
      <c r="I6" s="111" t="s">
        <v>7</v>
      </c>
      <c r="J6" s="112"/>
      <c r="K6" s="1" t="s">
        <v>11</v>
      </c>
    </row>
    <row r="7" spans="1:28" x14ac:dyDescent="0.2">
      <c r="B7" s="108"/>
      <c r="C7" s="108"/>
      <c r="D7" s="109"/>
      <c r="E7" s="91">
        <v>2000</v>
      </c>
      <c r="F7" s="92" t="s">
        <v>23</v>
      </c>
      <c r="G7" s="93">
        <v>2025</v>
      </c>
      <c r="H7" s="94">
        <v>2040</v>
      </c>
      <c r="I7" s="86">
        <v>2025</v>
      </c>
      <c r="J7" s="95">
        <v>2040</v>
      </c>
      <c r="K7" s="96" t="s">
        <v>24</v>
      </c>
    </row>
    <row r="8" spans="1:28" x14ac:dyDescent="0.2">
      <c r="B8" s="140" t="s">
        <v>0</v>
      </c>
      <c r="C8" s="141"/>
      <c r="D8" s="142"/>
      <c r="E8" s="24">
        <v>6001</v>
      </c>
      <c r="F8" s="36">
        <v>9858</v>
      </c>
      <c r="G8" s="24">
        <v>10694</v>
      </c>
      <c r="H8" s="36">
        <v>13910</v>
      </c>
      <c r="I8" s="13">
        <f t="shared" ref="I8:I20" si="0">100*G8/G$20</f>
        <v>34.529075586839298</v>
      </c>
      <c r="J8" s="37">
        <f t="shared" ref="J8:J20" si="1">100*H8/H$20</f>
        <v>32.53420652555257</v>
      </c>
      <c r="K8" s="25">
        <v>1.5</v>
      </c>
    </row>
    <row r="9" spans="1:28" s="8" customFormat="1" x14ac:dyDescent="0.2">
      <c r="A9" s="4"/>
      <c r="B9" s="123" t="s">
        <v>1</v>
      </c>
      <c r="C9" s="124"/>
      <c r="D9" s="125"/>
      <c r="E9" s="30">
        <v>1212</v>
      </c>
      <c r="F9" s="38">
        <v>940</v>
      </c>
      <c r="G9" s="30">
        <v>779</v>
      </c>
      <c r="H9" s="38">
        <v>610</v>
      </c>
      <c r="I9" s="31">
        <f t="shared" si="0"/>
        <v>2.5152562074198443</v>
      </c>
      <c r="J9" s="39">
        <f t="shared" si="1"/>
        <v>1.4267337153549293</v>
      </c>
      <c r="K9" s="40">
        <v>-1.9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x14ac:dyDescent="0.2">
      <c r="B10" s="126" t="s">
        <v>2</v>
      </c>
      <c r="C10" s="127"/>
      <c r="D10" s="128"/>
      <c r="E10" s="26">
        <v>2747</v>
      </c>
      <c r="F10" s="41">
        <v>5855</v>
      </c>
      <c r="G10" s="26">
        <v>7072</v>
      </c>
      <c r="H10" s="41">
        <v>10295</v>
      </c>
      <c r="I10" s="14">
        <f t="shared" si="0"/>
        <v>22.834264311775531</v>
      </c>
      <c r="J10" s="42">
        <f t="shared" si="1"/>
        <v>24.079055081277044</v>
      </c>
      <c r="K10" s="27">
        <v>2.5</v>
      </c>
    </row>
    <row r="11" spans="1:28" s="8" customFormat="1" x14ac:dyDescent="0.2">
      <c r="A11" s="4"/>
      <c r="B11" s="123" t="s">
        <v>3</v>
      </c>
      <c r="C11" s="124"/>
      <c r="D11" s="125"/>
      <c r="E11" s="30">
        <v>2591</v>
      </c>
      <c r="F11" s="38">
        <v>2637</v>
      </c>
      <c r="G11" s="30">
        <v>3079</v>
      </c>
      <c r="H11" s="38">
        <v>3648</v>
      </c>
      <c r="I11" s="31">
        <f t="shared" si="0"/>
        <v>9.9415582318943532</v>
      </c>
      <c r="J11" s="39">
        <f t="shared" si="1"/>
        <v>8.5323353993684954</v>
      </c>
      <c r="K11" s="40">
        <v>1.4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8" customFormat="1" x14ac:dyDescent="0.2">
      <c r="A12" s="4"/>
      <c r="B12" s="126" t="s">
        <v>12</v>
      </c>
      <c r="C12" s="127"/>
      <c r="D12" s="128"/>
      <c r="E12" s="26">
        <v>2868</v>
      </c>
      <c r="F12" s="41">
        <v>6351</v>
      </c>
      <c r="G12" s="26">
        <v>9316</v>
      </c>
      <c r="H12" s="41">
        <v>14261</v>
      </c>
      <c r="I12" s="14">
        <f t="shared" si="0"/>
        <v>30.079752026088922</v>
      </c>
      <c r="J12" s="42">
        <f t="shared" si="1"/>
        <v>33.355163138814177</v>
      </c>
      <c r="K12" s="27">
        <v>3.6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x14ac:dyDescent="0.2">
      <c r="B13" s="134" t="s">
        <v>19</v>
      </c>
      <c r="C13" s="135"/>
      <c r="D13" s="136"/>
      <c r="E13" s="32">
        <v>2618</v>
      </c>
      <c r="F13" s="43">
        <v>4109</v>
      </c>
      <c r="G13" s="32">
        <v>4801</v>
      </c>
      <c r="H13" s="43">
        <v>5973</v>
      </c>
      <c r="I13" s="33">
        <f t="shared" si="0"/>
        <v>15.501598269348746</v>
      </c>
      <c r="J13" s="44">
        <f t="shared" si="1"/>
        <v>13.970295871827856</v>
      </c>
      <c r="K13" s="45">
        <v>1.6</v>
      </c>
    </row>
    <row r="14" spans="1:28" s="8" customFormat="1" x14ac:dyDescent="0.2">
      <c r="A14" s="4"/>
      <c r="B14" s="131" t="s">
        <v>13</v>
      </c>
      <c r="C14" s="132"/>
      <c r="D14" s="133"/>
      <c r="E14" s="34">
        <v>164</v>
      </c>
      <c r="F14" s="46">
        <v>623</v>
      </c>
      <c r="G14" s="34">
        <v>873</v>
      </c>
      <c r="H14" s="46">
        <v>1228</v>
      </c>
      <c r="I14" s="35">
        <f t="shared" si="0"/>
        <v>2.8187659423331506</v>
      </c>
      <c r="J14" s="47">
        <f t="shared" si="1"/>
        <v>2.872178692550579</v>
      </c>
      <c r="K14" s="48">
        <v>3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x14ac:dyDescent="0.2">
      <c r="B15" s="134" t="s">
        <v>14</v>
      </c>
      <c r="C15" s="135"/>
      <c r="D15" s="136"/>
      <c r="E15" s="32">
        <v>31</v>
      </c>
      <c r="F15" s="43">
        <v>1085</v>
      </c>
      <c r="G15" s="32">
        <v>2151</v>
      </c>
      <c r="H15" s="43">
        <v>3679</v>
      </c>
      <c r="I15" s="33">
        <f t="shared" si="0"/>
        <v>6.9452068063672465</v>
      </c>
      <c r="J15" s="44">
        <f t="shared" si="1"/>
        <v>8.6048415390012867</v>
      </c>
      <c r="K15" s="45">
        <v>5.5</v>
      </c>
    </row>
    <row r="16" spans="1:28" s="8" customFormat="1" x14ac:dyDescent="0.2">
      <c r="A16" s="4"/>
      <c r="B16" s="131" t="s">
        <v>15</v>
      </c>
      <c r="C16" s="132"/>
      <c r="D16" s="133"/>
      <c r="E16" s="34">
        <v>52</v>
      </c>
      <c r="F16" s="46">
        <v>87</v>
      </c>
      <c r="G16" s="34">
        <v>125</v>
      </c>
      <c r="H16" s="46">
        <v>277</v>
      </c>
      <c r="I16" s="35">
        <f t="shared" si="0"/>
        <v>0.4036033708953537</v>
      </c>
      <c r="J16" s="47">
        <f t="shared" si="1"/>
        <v>0.64787744123494329</v>
      </c>
      <c r="K16" s="48">
        <v>5.0999999999999996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x14ac:dyDescent="0.2">
      <c r="B17" s="134" t="s">
        <v>16</v>
      </c>
      <c r="C17" s="135"/>
      <c r="D17" s="136"/>
      <c r="E17" s="32">
        <v>1</v>
      </c>
      <c r="F17" s="43">
        <v>435</v>
      </c>
      <c r="G17" s="32">
        <v>1334</v>
      </c>
      <c r="H17" s="43">
        <v>2956</v>
      </c>
      <c r="I17" s="33">
        <f t="shared" si="0"/>
        <v>4.3072551741952152</v>
      </c>
      <c r="J17" s="44">
        <f t="shared" si="1"/>
        <v>6.9138112501461819</v>
      </c>
      <c r="K17" s="45">
        <v>8.6999999999999993</v>
      </c>
    </row>
    <row r="18" spans="1:28" s="9" customFormat="1" x14ac:dyDescent="0.2">
      <c r="A18" s="5"/>
      <c r="B18" s="131" t="s">
        <v>17</v>
      </c>
      <c r="C18" s="132"/>
      <c r="D18" s="133"/>
      <c r="E18" s="34">
        <v>1</v>
      </c>
      <c r="F18" s="46">
        <v>11</v>
      </c>
      <c r="G18" s="34">
        <v>30</v>
      </c>
      <c r="H18" s="46">
        <v>119</v>
      </c>
      <c r="I18" s="35">
        <f t="shared" si="0"/>
        <v>9.6864809014884895E-2</v>
      </c>
      <c r="J18" s="47">
        <f t="shared" si="1"/>
        <v>0.27833001988071571</v>
      </c>
      <c r="K18" s="48">
        <v>10.9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x14ac:dyDescent="0.2">
      <c r="B19" s="134" t="s">
        <v>18</v>
      </c>
      <c r="C19" s="135"/>
      <c r="D19" s="136"/>
      <c r="E19" s="32">
        <v>1</v>
      </c>
      <c r="F19" s="43">
        <v>1</v>
      </c>
      <c r="G19" s="32">
        <v>2</v>
      </c>
      <c r="H19" s="43">
        <v>29</v>
      </c>
      <c r="I19" s="33">
        <f t="shared" si="0"/>
        <v>6.4576539343256592E-3</v>
      </c>
      <c r="J19" s="44">
        <f t="shared" si="1"/>
        <v>6.7828324172611393E-2</v>
      </c>
      <c r="K19" s="45">
        <v>15.3</v>
      </c>
    </row>
    <row r="20" spans="1:28" x14ac:dyDescent="0.2">
      <c r="B20" s="137" t="s">
        <v>4</v>
      </c>
      <c r="C20" s="138"/>
      <c r="D20" s="139"/>
      <c r="E20" s="49">
        <v>15441</v>
      </c>
      <c r="F20" s="50">
        <v>25679</v>
      </c>
      <c r="G20" s="49">
        <v>30971</v>
      </c>
      <c r="H20" s="50">
        <v>42755</v>
      </c>
      <c r="I20" s="51">
        <f t="shared" si="0"/>
        <v>100</v>
      </c>
      <c r="J20" s="52">
        <f t="shared" si="1"/>
        <v>100</v>
      </c>
      <c r="K20" s="53">
        <v>2.2000000000000002</v>
      </c>
    </row>
    <row r="21" spans="1:28" s="4" customFormat="1" x14ac:dyDescent="0.2">
      <c r="B21" s="15"/>
      <c r="C21" s="15"/>
      <c r="D21" s="15"/>
      <c r="E21" s="28"/>
      <c r="F21" s="28"/>
      <c r="G21" s="28"/>
      <c r="H21" s="28"/>
      <c r="I21" s="16"/>
      <c r="J21" s="16"/>
      <c r="K21" s="16"/>
    </row>
    <row r="22" spans="1:28" x14ac:dyDescent="0.2">
      <c r="B22" s="129" t="s">
        <v>20</v>
      </c>
      <c r="C22" s="129"/>
      <c r="D22" s="129"/>
      <c r="E22" s="129"/>
      <c r="F22" s="129"/>
      <c r="G22" s="129"/>
      <c r="H22" s="129"/>
      <c r="I22" s="129"/>
      <c r="J22" s="129"/>
      <c r="K22" s="129"/>
    </row>
    <row r="23" spans="1:28" x14ac:dyDescent="0.2">
      <c r="B23" s="12"/>
      <c r="C23" s="29"/>
      <c r="D23" s="29"/>
      <c r="E23" s="2"/>
      <c r="F23" s="2"/>
      <c r="G23" s="2"/>
      <c r="H23" s="2"/>
      <c r="I23" s="2"/>
      <c r="J23" s="2"/>
      <c r="K23" s="2"/>
    </row>
    <row r="24" spans="1:28" ht="12.75" customHeight="1" x14ac:dyDescent="0.2">
      <c r="B24" s="106" t="s">
        <v>9</v>
      </c>
      <c r="C24" s="106"/>
      <c r="D24" s="106"/>
      <c r="E24" s="119" t="s">
        <v>6</v>
      </c>
      <c r="F24" s="143"/>
      <c r="G24" s="119" t="s">
        <v>8</v>
      </c>
      <c r="H24" s="120"/>
      <c r="I24" s="146" t="s">
        <v>7</v>
      </c>
      <c r="J24" s="130"/>
      <c r="K24" s="130" t="s">
        <v>11</v>
      </c>
    </row>
    <row r="25" spans="1:28" ht="14.25" customHeight="1" x14ac:dyDescent="0.2">
      <c r="B25" s="106"/>
      <c r="C25" s="106"/>
      <c r="D25" s="106"/>
      <c r="E25" s="144"/>
      <c r="F25" s="145"/>
      <c r="G25" s="121" t="s">
        <v>5</v>
      </c>
      <c r="H25" s="122"/>
      <c r="I25" s="147"/>
      <c r="J25" s="109"/>
      <c r="K25" s="109"/>
    </row>
    <row r="26" spans="1:28" x14ac:dyDescent="0.2">
      <c r="B26" s="108"/>
      <c r="C26" s="108"/>
      <c r="D26" s="108"/>
      <c r="E26" s="99">
        <v>2025</v>
      </c>
      <c r="F26" s="100">
        <v>2040</v>
      </c>
      <c r="G26" s="101">
        <v>2025</v>
      </c>
      <c r="H26" s="102">
        <v>2040</v>
      </c>
      <c r="I26" s="101">
        <v>2025</v>
      </c>
      <c r="J26" s="103">
        <v>2040</v>
      </c>
      <c r="K26" s="104" t="s">
        <v>24</v>
      </c>
    </row>
    <row r="27" spans="1:28" x14ac:dyDescent="0.2">
      <c r="B27" s="140" t="s">
        <v>0</v>
      </c>
      <c r="C27" s="141"/>
      <c r="D27" s="142"/>
      <c r="E27" s="24">
        <v>9896</v>
      </c>
      <c r="F27" s="36">
        <v>10335</v>
      </c>
      <c r="G27" s="19">
        <f t="shared" ref="G27:G39" si="2">100*(E27-G8)/G8</f>
        <v>-7.4621282962408824</v>
      </c>
      <c r="H27" s="60">
        <f t="shared" ref="H27:H39" si="3">100*(F27-H8)/H8</f>
        <v>-25.700934579439252</v>
      </c>
      <c r="I27" s="20">
        <f t="shared" ref="I27:I39" si="4">100*E27/E$39</f>
        <v>32.710805539946449</v>
      </c>
      <c r="J27" s="61">
        <f t="shared" ref="J27:J39" si="5">100*F27/F$39</f>
        <v>25.554484088717455</v>
      </c>
      <c r="K27" s="25">
        <v>0.2</v>
      </c>
      <c r="L27" s="6"/>
    </row>
    <row r="28" spans="1:28" s="8" customFormat="1" x14ac:dyDescent="0.2">
      <c r="A28" s="4"/>
      <c r="B28" s="123" t="s">
        <v>1</v>
      </c>
      <c r="C28" s="124"/>
      <c r="D28" s="125"/>
      <c r="E28" s="30">
        <v>763</v>
      </c>
      <c r="F28" s="38">
        <v>527</v>
      </c>
      <c r="G28" s="54">
        <f t="shared" si="2"/>
        <v>-2.0539152759948651</v>
      </c>
      <c r="H28" s="62">
        <f t="shared" si="3"/>
        <v>-13.60655737704918</v>
      </c>
      <c r="I28" s="55">
        <f t="shared" si="4"/>
        <v>2.5220639275443757</v>
      </c>
      <c r="J28" s="63">
        <f t="shared" si="5"/>
        <v>1.3030685161832702</v>
      </c>
      <c r="K28" s="40">
        <v>-2.5</v>
      </c>
      <c r="L28" s="6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x14ac:dyDescent="0.2">
      <c r="B29" s="126" t="s">
        <v>2</v>
      </c>
      <c r="C29" s="127"/>
      <c r="D29" s="128"/>
      <c r="E29" s="26">
        <v>6829</v>
      </c>
      <c r="F29" s="41">
        <v>9071</v>
      </c>
      <c r="G29" s="21">
        <f t="shared" si="2"/>
        <v>-3.4360859728506785</v>
      </c>
      <c r="H29" s="64">
        <f t="shared" si="3"/>
        <v>-11.889266634288489</v>
      </c>
      <c r="I29" s="22">
        <f t="shared" si="4"/>
        <v>22.572967970118665</v>
      </c>
      <c r="J29" s="65">
        <f t="shared" si="5"/>
        <v>22.429097742501792</v>
      </c>
      <c r="K29" s="27">
        <v>1.9</v>
      </c>
      <c r="L29" s="6"/>
    </row>
    <row r="30" spans="1:28" s="8" customFormat="1" x14ac:dyDescent="0.2">
      <c r="A30" s="4"/>
      <c r="B30" s="123" t="s">
        <v>3</v>
      </c>
      <c r="C30" s="124"/>
      <c r="D30" s="125"/>
      <c r="E30" s="30">
        <v>3089</v>
      </c>
      <c r="F30" s="38">
        <v>3726</v>
      </c>
      <c r="G30" s="54">
        <f t="shared" si="2"/>
        <v>0.32478077297823971</v>
      </c>
      <c r="H30" s="62">
        <f t="shared" si="3"/>
        <v>2.138157894736842</v>
      </c>
      <c r="I30" s="55">
        <f t="shared" si="4"/>
        <v>10.2105576306482</v>
      </c>
      <c r="J30" s="63">
        <f t="shared" si="5"/>
        <v>9.212966397151547</v>
      </c>
      <c r="K30" s="40">
        <v>1.5</v>
      </c>
      <c r="L30" s="6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s="8" customFormat="1" x14ac:dyDescent="0.2">
      <c r="A31" s="4"/>
      <c r="B31" s="126" t="s">
        <v>12</v>
      </c>
      <c r="C31" s="127"/>
      <c r="D31" s="128"/>
      <c r="E31" s="26">
        <v>9645</v>
      </c>
      <c r="F31" s="41">
        <v>16753</v>
      </c>
      <c r="G31" s="21">
        <f t="shared" si="2"/>
        <v>3.5315586088449979</v>
      </c>
      <c r="H31" s="64">
        <f t="shared" si="3"/>
        <v>17.47423041862422</v>
      </c>
      <c r="I31" s="22">
        <f t="shared" si="4"/>
        <v>31.881135755131723</v>
      </c>
      <c r="J31" s="65">
        <f t="shared" si="5"/>
        <v>41.423732166258688</v>
      </c>
      <c r="K31" s="27">
        <v>4.3</v>
      </c>
      <c r="L31" s="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x14ac:dyDescent="0.2">
      <c r="B32" s="134" t="s">
        <v>19</v>
      </c>
      <c r="C32" s="135"/>
      <c r="D32" s="136"/>
      <c r="E32" s="32">
        <v>4821</v>
      </c>
      <c r="F32" s="43">
        <v>6179</v>
      </c>
      <c r="G32" s="56">
        <f t="shared" si="2"/>
        <v>0.41657987919183503</v>
      </c>
      <c r="H32" s="66">
        <f t="shared" si="3"/>
        <v>3.4488531726100788</v>
      </c>
      <c r="I32" s="57">
        <f t="shared" si="4"/>
        <v>15.935609691600833</v>
      </c>
      <c r="J32" s="67">
        <f t="shared" si="5"/>
        <v>15.278292906065326</v>
      </c>
      <c r="K32" s="45">
        <v>1.8</v>
      </c>
      <c r="L32" s="6"/>
    </row>
    <row r="33" spans="1:28" s="8" customFormat="1" x14ac:dyDescent="0.2">
      <c r="A33" s="4"/>
      <c r="B33" s="131" t="s">
        <v>13</v>
      </c>
      <c r="C33" s="132"/>
      <c r="D33" s="133"/>
      <c r="E33" s="34">
        <v>890</v>
      </c>
      <c r="F33" s="46">
        <v>1427</v>
      </c>
      <c r="G33" s="58">
        <f t="shared" si="2"/>
        <v>1.9473081328751431</v>
      </c>
      <c r="H33" s="68">
        <f t="shared" si="3"/>
        <v>16.205211726384366</v>
      </c>
      <c r="I33" s="59">
        <f t="shared" si="4"/>
        <v>2.9418570059167686</v>
      </c>
      <c r="J33" s="69">
        <f t="shared" si="5"/>
        <v>3.5284227183937888</v>
      </c>
      <c r="K33" s="48">
        <v>3.7</v>
      </c>
      <c r="L33" s="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x14ac:dyDescent="0.2">
      <c r="B34" s="134" t="s">
        <v>14</v>
      </c>
      <c r="C34" s="135"/>
      <c r="D34" s="136"/>
      <c r="E34" s="32">
        <v>2304</v>
      </c>
      <c r="F34" s="43">
        <v>4690</v>
      </c>
      <c r="G34" s="56">
        <f t="shared" si="2"/>
        <v>7.1129707112970708</v>
      </c>
      <c r="H34" s="66">
        <f t="shared" si="3"/>
        <v>27.480293558032074</v>
      </c>
      <c r="I34" s="57">
        <f t="shared" si="4"/>
        <v>7.6157736422834095</v>
      </c>
      <c r="J34" s="67">
        <f t="shared" si="5"/>
        <v>11.596568009297036</v>
      </c>
      <c r="K34" s="45">
        <v>6.6</v>
      </c>
      <c r="L34" s="6"/>
    </row>
    <row r="35" spans="1:28" s="8" customFormat="1" x14ac:dyDescent="0.2">
      <c r="A35" s="4"/>
      <c r="B35" s="131" t="s">
        <v>15</v>
      </c>
      <c r="C35" s="132"/>
      <c r="D35" s="133"/>
      <c r="E35" s="34">
        <v>129</v>
      </c>
      <c r="F35" s="46">
        <v>343</v>
      </c>
      <c r="G35" s="58">
        <f t="shared" si="2"/>
        <v>3.2</v>
      </c>
      <c r="H35" s="68">
        <f t="shared" si="3"/>
        <v>23.826714801444044</v>
      </c>
      <c r="I35" s="59">
        <f t="shared" si="4"/>
        <v>0.42640399299243048</v>
      </c>
      <c r="J35" s="69">
        <f t="shared" si="5"/>
        <v>0.84810721262023092</v>
      </c>
      <c r="K35" s="48">
        <v>6.1</v>
      </c>
      <c r="L35" s="6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x14ac:dyDescent="0.2">
      <c r="B36" s="134" t="s">
        <v>16</v>
      </c>
      <c r="C36" s="135"/>
      <c r="D36" s="136"/>
      <c r="E36" s="32">
        <v>1463</v>
      </c>
      <c r="F36" s="43">
        <v>3839</v>
      </c>
      <c r="G36" s="56">
        <f t="shared" si="2"/>
        <v>9.6701649175412285</v>
      </c>
      <c r="H36" s="66">
        <f t="shared" si="3"/>
        <v>29.871447902571042</v>
      </c>
      <c r="I36" s="57">
        <f t="shared" si="4"/>
        <v>4.8358840445575648</v>
      </c>
      <c r="J36" s="67">
        <f t="shared" si="5"/>
        <v>9.4923719803179782</v>
      </c>
      <c r="K36" s="45">
        <v>9.9</v>
      </c>
      <c r="L36" s="6"/>
    </row>
    <row r="37" spans="1:28" s="9" customFormat="1" ht="12" customHeight="1" x14ac:dyDescent="0.2">
      <c r="A37" s="5"/>
      <c r="B37" s="131" t="s">
        <v>17</v>
      </c>
      <c r="C37" s="132"/>
      <c r="D37" s="133"/>
      <c r="E37" s="34">
        <v>34</v>
      </c>
      <c r="F37" s="46">
        <v>222</v>
      </c>
      <c r="G37" s="58">
        <f t="shared" si="2"/>
        <v>13.333333333333334</v>
      </c>
      <c r="H37" s="68">
        <f t="shared" si="3"/>
        <v>86.554621848739501</v>
      </c>
      <c r="I37" s="59">
        <f t="shared" si="4"/>
        <v>0.1123855485406406</v>
      </c>
      <c r="J37" s="69">
        <f t="shared" si="5"/>
        <v>0.54892070321192787</v>
      </c>
      <c r="K37" s="48">
        <v>14</v>
      </c>
      <c r="L37" s="7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x14ac:dyDescent="0.2">
      <c r="B38" s="134" t="s">
        <v>18</v>
      </c>
      <c r="C38" s="135"/>
      <c r="D38" s="136"/>
      <c r="E38" s="32">
        <v>3</v>
      </c>
      <c r="F38" s="43">
        <v>52</v>
      </c>
      <c r="G38" s="56">
        <f t="shared" si="2"/>
        <v>50</v>
      </c>
      <c r="H38" s="66">
        <f t="shared" si="3"/>
        <v>79.310344827586206</v>
      </c>
      <c r="I38" s="57">
        <f t="shared" si="4"/>
        <v>9.9163719300565233E-3</v>
      </c>
      <c r="J38" s="67">
        <f t="shared" si="5"/>
        <v>0.1285760205721633</v>
      </c>
      <c r="K38" s="45">
        <v>18.2</v>
      </c>
    </row>
    <row r="39" spans="1:28" x14ac:dyDescent="0.2">
      <c r="B39" s="137" t="s">
        <v>4</v>
      </c>
      <c r="C39" s="138"/>
      <c r="D39" s="139"/>
      <c r="E39" s="49">
        <v>30253</v>
      </c>
      <c r="F39" s="50">
        <v>40443</v>
      </c>
      <c r="G39" s="70">
        <f t="shared" si="2"/>
        <v>-2.3182977624229117</v>
      </c>
      <c r="H39" s="71">
        <f t="shared" si="3"/>
        <v>-5.4075546719681906</v>
      </c>
      <c r="I39" s="72">
        <f t="shared" si="4"/>
        <v>100</v>
      </c>
      <c r="J39" s="73">
        <f t="shared" si="5"/>
        <v>100</v>
      </c>
      <c r="K39" s="53">
        <v>2</v>
      </c>
    </row>
    <row r="40" spans="1:28" x14ac:dyDescent="0.2">
      <c r="B40" s="15"/>
      <c r="C40" s="15"/>
      <c r="D40" s="15"/>
      <c r="E40" s="28"/>
      <c r="F40" s="28"/>
      <c r="G40" s="84"/>
      <c r="H40" s="84"/>
      <c r="I40" s="85"/>
      <c r="J40" s="85"/>
      <c r="K40" s="16"/>
    </row>
    <row r="41" spans="1:28" x14ac:dyDescent="0.2">
      <c r="B41" s="148" t="s">
        <v>21</v>
      </c>
      <c r="C41" s="148"/>
      <c r="D41" s="148"/>
      <c r="E41" s="148"/>
      <c r="F41" s="148"/>
      <c r="G41" s="148"/>
      <c r="H41" s="148"/>
      <c r="I41" s="148"/>
      <c r="J41" s="148"/>
      <c r="K41" s="148"/>
    </row>
    <row r="42" spans="1:28" x14ac:dyDescent="0.2"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28" x14ac:dyDescent="0.2">
      <c r="B43" s="106" t="s">
        <v>9</v>
      </c>
      <c r="C43" s="106"/>
      <c r="D43" s="106"/>
      <c r="E43" s="113" t="s">
        <v>6</v>
      </c>
      <c r="F43" s="114"/>
      <c r="G43" s="113" t="s">
        <v>8</v>
      </c>
      <c r="H43" s="114"/>
      <c r="I43" s="151" t="s">
        <v>7</v>
      </c>
      <c r="J43" s="152"/>
      <c r="K43" s="155" t="s">
        <v>11</v>
      </c>
    </row>
    <row r="44" spans="1:28" ht="15" customHeight="1" x14ac:dyDescent="0.2">
      <c r="B44" s="106"/>
      <c r="C44" s="106"/>
      <c r="D44" s="106"/>
      <c r="E44" s="149"/>
      <c r="F44" s="150"/>
      <c r="G44" s="115" t="s">
        <v>5</v>
      </c>
      <c r="H44" s="116"/>
      <c r="I44" s="153"/>
      <c r="J44" s="154"/>
      <c r="K44" s="156"/>
    </row>
    <row r="45" spans="1:28" x14ac:dyDescent="0.2">
      <c r="B45" s="108"/>
      <c r="C45" s="108"/>
      <c r="D45" s="108"/>
      <c r="E45" s="98">
        <v>2025</v>
      </c>
      <c r="F45" s="93">
        <v>2040</v>
      </c>
      <c r="G45" s="86">
        <v>2025</v>
      </c>
      <c r="H45" s="95">
        <v>2040</v>
      </c>
      <c r="I45" s="86">
        <v>2025</v>
      </c>
      <c r="J45" s="95">
        <v>2040</v>
      </c>
      <c r="K45" s="96" t="s">
        <v>24</v>
      </c>
    </row>
    <row r="46" spans="1:28" x14ac:dyDescent="0.2">
      <c r="B46" s="140" t="s">
        <v>0</v>
      </c>
      <c r="C46" s="141"/>
      <c r="D46" s="142"/>
      <c r="E46" s="24">
        <v>7193</v>
      </c>
      <c r="F46" s="36">
        <v>1982</v>
      </c>
      <c r="G46" s="17">
        <f t="shared" ref="G46:G58" si="6">100*(E46-G8)/G8</f>
        <v>-32.737983916214702</v>
      </c>
      <c r="H46" s="77">
        <f t="shared" ref="H46:H58" si="7">100*(F46-H8)/H8</f>
        <v>-85.751258087706688</v>
      </c>
      <c r="I46" s="13">
        <f t="shared" ref="I46:I58" si="8">100*E46/E$58</f>
        <v>24.924633563186529</v>
      </c>
      <c r="J46" s="37">
        <f t="shared" ref="J46:J58" si="9">100*F46/F$58</f>
        <v>5.3403028506762951</v>
      </c>
      <c r="K46" s="25">
        <v>-6.7</v>
      </c>
    </row>
    <row r="47" spans="1:28" s="8" customFormat="1" x14ac:dyDescent="0.2">
      <c r="A47" s="4"/>
      <c r="B47" s="123" t="s">
        <v>1</v>
      </c>
      <c r="C47" s="124"/>
      <c r="D47" s="125"/>
      <c r="E47" s="30">
        <v>605</v>
      </c>
      <c r="F47" s="38">
        <v>197</v>
      </c>
      <c r="G47" s="74">
        <f t="shared" si="6"/>
        <v>-22.336328626444161</v>
      </c>
      <c r="H47" s="78">
        <f t="shared" si="7"/>
        <v>-67.704918032786878</v>
      </c>
      <c r="I47" s="31">
        <f t="shared" si="8"/>
        <v>2.0963997366506115</v>
      </c>
      <c r="J47" s="39">
        <f t="shared" si="9"/>
        <v>0.53079700382604944</v>
      </c>
      <c r="K47" s="40">
        <v>-6.6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x14ac:dyDescent="0.2">
      <c r="B48" s="126" t="s">
        <v>2</v>
      </c>
      <c r="C48" s="127"/>
      <c r="D48" s="128"/>
      <c r="E48" s="26">
        <v>6810</v>
      </c>
      <c r="F48" s="41">
        <v>5358</v>
      </c>
      <c r="G48" s="18">
        <f t="shared" si="6"/>
        <v>-3.7047511312217196</v>
      </c>
      <c r="H48" s="79">
        <f t="shared" si="7"/>
        <v>-47.955318115590089</v>
      </c>
      <c r="I48" s="14">
        <f t="shared" si="8"/>
        <v>23.597491250563081</v>
      </c>
      <c r="J48" s="42">
        <f t="shared" si="9"/>
        <v>14.436600743654685</v>
      </c>
      <c r="K48" s="27">
        <v>-0.4</v>
      </c>
    </row>
    <row r="49" spans="1:28" s="8" customFormat="1" x14ac:dyDescent="0.2">
      <c r="A49" s="4"/>
      <c r="B49" s="123" t="s">
        <v>3</v>
      </c>
      <c r="C49" s="124"/>
      <c r="D49" s="125"/>
      <c r="E49" s="30">
        <v>3303</v>
      </c>
      <c r="F49" s="38">
        <v>4960</v>
      </c>
      <c r="G49" s="74">
        <f t="shared" si="6"/>
        <v>7.2750893147125693</v>
      </c>
      <c r="H49" s="78">
        <f t="shared" si="7"/>
        <v>35.964912280701753</v>
      </c>
      <c r="I49" s="31">
        <f t="shared" si="8"/>
        <v>11.445303025052842</v>
      </c>
      <c r="J49" s="39">
        <f t="shared" si="9"/>
        <v>13.364229131863986</v>
      </c>
      <c r="K49" s="40">
        <v>2.8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s="8" customFormat="1" x14ac:dyDescent="0.2">
      <c r="A50" s="4"/>
      <c r="B50" s="126" t="s">
        <v>12</v>
      </c>
      <c r="C50" s="127"/>
      <c r="D50" s="128"/>
      <c r="E50" s="26">
        <v>10917</v>
      </c>
      <c r="F50" s="41">
        <v>24585</v>
      </c>
      <c r="G50" s="18">
        <f t="shared" si="6"/>
        <v>17.18548733361958</v>
      </c>
      <c r="H50" s="79">
        <f t="shared" si="7"/>
        <v>72.393240305728909</v>
      </c>
      <c r="I50" s="14">
        <f t="shared" si="8"/>
        <v>37.828753595065663</v>
      </c>
      <c r="J50" s="42">
        <f t="shared" si="9"/>
        <v>66.241849436870183</v>
      </c>
      <c r="K50" s="27">
        <v>6.1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x14ac:dyDescent="0.2">
      <c r="B51" s="134" t="s">
        <v>19</v>
      </c>
      <c r="C51" s="135"/>
      <c r="D51" s="136"/>
      <c r="E51" s="32">
        <v>5012</v>
      </c>
      <c r="F51" s="43">
        <v>6990</v>
      </c>
      <c r="G51" s="75">
        <f t="shared" si="6"/>
        <v>4.3949177254738592</v>
      </c>
      <c r="H51" s="80">
        <f t="shared" si="7"/>
        <v>17.026619789050727</v>
      </c>
      <c r="I51" s="33">
        <f t="shared" si="8"/>
        <v>17.367199140649365</v>
      </c>
      <c r="J51" s="44">
        <f t="shared" si="9"/>
        <v>18.83386323220348</v>
      </c>
      <c r="K51" s="45">
        <v>2.2999999999999998</v>
      </c>
    </row>
    <row r="52" spans="1:28" s="8" customFormat="1" x14ac:dyDescent="0.2">
      <c r="A52" s="4"/>
      <c r="B52" s="131" t="s">
        <v>13</v>
      </c>
      <c r="C52" s="132"/>
      <c r="D52" s="133"/>
      <c r="E52" s="34">
        <v>1039</v>
      </c>
      <c r="F52" s="46">
        <v>1968</v>
      </c>
      <c r="G52" s="76">
        <f t="shared" si="6"/>
        <v>19.014891179839633</v>
      </c>
      <c r="H52" s="81">
        <f t="shared" si="7"/>
        <v>60.260586319218241</v>
      </c>
      <c r="I52" s="35">
        <f t="shared" si="8"/>
        <v>3.6002633493884058</v>
      </c>
      <c r="J52" s="47">
        <f t="shared" si="9"/>
        <v>5.3025812361911946</v>
      </c>
      <c r="K52" s="48">
        <v>5.0999999999999996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x14ac:dyDescent="0.2">
      <c r="B53" s="134" t="s">
        <v>14</v>
      </c>
      <c r="C53" s="135"/>
      <c r="D53" s="136"/>
      <c r="E53" s="32">
        <v>2707</v>
      </c>
      <c r="F53" s="43">
        <v>7730</v>
      </c>
      <c r="G53" s="75">
        <f t="shared" si="6"/>
        <v>25.848442584844257</v>
      </c>
      <c r="H53" s="80">
        <f t="shared" si="7"/>
        <v>110.11144332699104</v>
      </c>
      <c r="I53" s="33">
        <f t="shared" si="8"/>
        <v>9.3800894001871171</v>
      </c>
      <c r="J53" s="44">
        <f t="shared" si="9"/>
        <v>20.827719997844479</v>
      </c>
      <c r="K53" s="45">
        <v>8.9</v>
      </c>
    </row>
    <row r="54" spans="1:28" s="8" customFormat="1" x14ac:dyDescent="0.2">
      <c r="A54" s="4"/>
      <c r="B54" s="131" t="s">
        <v>15</v>
      </c>
      <c r="C54" s="132"/>
      <c r="D54" s="133"/>
      <c r="E54" s="34">
        <v>162</v>
      </c>
      <c r="F54" s="46">
        <v>555</v>
      </c>
      <c r="G54" s="76">
        <f t="shared" si="6"/>
        <v>29.6</v>
      </c>
      <c r="H54" s="81">
        <f t="shared" si="7"/>
        <v>100.36101083032491</v>
      </c>
      <c r="I54" s="35">
        <f t="shared" si="8"/>
        <v>0.56135001212793234</v>
      </c>
      <c r="J54" s="47">
        <f t="shared" si="9"/>
        <v>1.4953925742307486</v>
      </c>
      <c r="K54" s="48">
        <v>8.4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x14ac:dyDescent="0.2">
      <c r="B55" s="134" t="s">
        <v>16</v>
      </c>
      <c r="C55" s="135"/>
      <c r="D55" s="136"/>
      <c r="E55" s="32">
        <v>1940</v>
      </c>
      <c r="F55" s="43">
        <v>6409</v>
      </c>
      <c r="G55" s="75">
        <f t="shared" si="6"/>
        <v>45.42728635682159</v>
      </c>
      <c r="H55" s="80">
        <f t="shared" si="7"/>
        <v>116.81326116373478</v>
      </c>
      <c r="I55" s="33">
        <f t="shared" si="8"/>
        <v>6.7223396514085731</v>
      </c>
      <c r="J55" s="44">
        <f t="shared" si="9"/>
        <v>17.268416231071832</v>
      </c>
      <c r="K55" s="45">
        <v>12.4</v>
      </c>
    </row>
    <row r="56" spans="1:28" s="9" customFormat="1" x14ac:dyDescent="0.2">
      <c r="A56" s="5"/>
      <c r="B56" s="131" t="s">
        <v>17</v>
      </c>
      <c r="C56" s="132"/>
      <c r="D56" s="133"/>
      <c r="E56" s="34">
        <v>54</v>
      </c>
      <c r="F56" s="46">
        <v>855</v>
      </c>
      <c r="G56" s="76">
        <f t="shared" si="6"/>
        <v>80</v>
      </c>
      <c r="H56" s="81">
        <f t="shared" si="7"/>
        <v>618.48739495798316</v>
      </c>
      <c r="I56" s="35">
        <f t="shared" si="8"/>
        <v>0.18711667070931079</v>
      </c>
      <c r="J56" s="47">
        <f t="shared" si="9"/>
        <v>2.3037128846257477</v>
      </c>
      <c r="K56" s="48">
        <v>20.8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x14ac:dyDescent="0.2">
      <c r="B57" s="134" t="s">
        <v>18</v>
      </c>
      <c r="C57" s="135"/>
      <c r="D57" s="136"/>
      <c r="E57" s="32">
        <v>4</v>
      </c>
      <c r="F57" s="43">
        <v>78</v>
      </c>
      <c r="G57" s="75">
        <f t="shared" si="6"/>
        <v>100</v>
      </c>
      <c r="H57" s="80">
        <f t="shared" si="7"/>
        <v>168.9655172413793</v>
      </c>
      <c r="I57" s="33">
        <f t="shared" si="8"/>
        <v>1.3860494126615613E-2</v>
      </c>
      <c r="J57" s="44">
        <f t="shared" si="9"/>
        <v>0.2101632807026998</v>
      </c>
      <c r="K57" s="45">
        <v>20.3</v>
      </c>
    </row>
    <row r="58" spans="1:28" x14ac:dyDescent="0.2">
      <c r="B58" s="137" t="s">
        <v>4</v>
      </c>
      <c r="C58" s="138"/>
      <c r="D58" s="139"/>
      <c r="E58" s="49">
        <v>28859</v>
      </c>
      <c r="F58" s="50">
        <v>37114</v>
      </c>
      <c r="G58" s="82">
        <f t="shared" si="6"/>
        <v>-6.8192825546478968</v>
      </c>
      <c r="H58" s="83">
        <f t="shared" si="7"/>
        <v>-13.19377850543796</v>
      </c>
      <c r="I58" s="51">
        <f t="shared" si="8"/>
        <v>100</v>
      </c>
      <c r="J58" s="52">
        <f t="shared" si="9"/>
        <v>100</v>
      </c>
      <c r="K58" s="53">
        <v>1.6</v>
      </c>
    </row>
    <row r="60" spans="1:28" x14ac:dyDescent="0.2">
      <c r="B60" s="157" t="s">
        <v>31</v>
      </c>
      <c r="C60" s="157"/>
      <c r="D60" s="157"/>
      <c r="E60" s="157"/>
      <c r="F60" s="157"/>
      <c r="G60" s="157"/>
      <c r="H60" s="157"/>
      <c r="I60" s="157"/>
      <c r="J60" s="157"/>
      <c r="K60" s="157"/>
    </row>
    <row r="61" spans="1:28" x14ac:dyDescent="0.2">
      <c r="B61" s="157" t="s">
        <v>32</v>
      </c>
      <c r="C61" s="157"/>
      <c r="D61" s="157"/>
      <c r="E61" s="157"/>
      <c r="F61" s="157"/>
      <c r="G61" s="157"/>
      <c r="H61" s="157"/>
      <c r="I61" s="157"/>
      <c r="J61" s="157"/>
      <c r="K61" s="157"/>
    </row>
    <row r="62" spans="1:28" ht="24.75" customHeight="1" x14ac:dyDescent="0.2">
      <c r="B62" s="110" t="s">
        <v>25</v>
      </c>
      <c r="C62" s="110"/>
      <c r="D62" s="110"/>
      <c r="E62" s="110"/>
      <c r="F62" s="110"/>
      <c r="G62" s="110"/>
      <c r="H62" s="110"/>
      <c r="I62" s="110"/>
      <c r="J62" s="110"/>
      <c r="K62" s="110"/>
    </row>
    <row r="63" spans="1:28" ht="35.25" customHeight="1" x14ac:dyDescent="0.2">
      <c r="B63" s="110" t="s">
        <v>26</v>
      </c>
      <c r="C63" s="110"/>
      <c r="D63" s="110"/>
      <c r="E63" s="110"/>
      <c r="F63" s="110"/>
      <c r="G63" s="110"/>
      <c r="H63" s="110"/>
      <c r="I63" s="110"/>
      <c r="J63" s="110"/>
      <c r="K63" s="110"/>
    </row>
    <row r="64" spans="1:28" ht="48" customHeight="1" x14ac:dyDescent="0.2">
      <c r="B64" s="110" t="s">
        <v>27</v>
      </c>
      <c r="C64" s="110"/>
      <c r="D64" s="110"/>
      <c r="E64" s="110"/>
      <c r="F64" s="110"/>
      <c r="G64" s="110"/>
      <c r="H64" s="110"/>
      <c r="I64" s="110"/>
      <c r="J64" s="110"/>
      <c r="K64" s="110"/>
    </row>
    <row r="65" spans="2:11" x14ac:dyDescent="0.2">
      <c r="B65" s="110" t="s">
        <v>28</v>
      </c>
      <c r="C65" s="110"/>
      <c r="D65" s="110"/>
      <c r="E65" s="110"/>
      <c r="F65" s="110"/>
      <c r="G65" s="110"/>
      <c r="H65" s="110"/>
      <c r="I65" s="110"/>
      <c r="J65" s="110"/>
      <c r="K65" s="110"/>
    </row>
    <row r="66" spans="2:11" ht="22.5" customHeight="1" x14ac:dyDescent="0.2">
      <c r="B66" s="110" t="s">
        <v>29</v>
      </c>
      <c r="C66" s="110"/>
      <c r="D66" s="110"/>
      <c r="E66" s="110"/>
      <c r="F66" s="110"/>
      <c r="G66" s="110"/>
      <c r="H66" s="110"/>
      <c r="I66" s="110"/>
      <c r="J66" s="110"/>
      <c r="K66" s="110"/>
    </row>
  </sheetData>
  <mergeCells count="66">
    <mergeCell ref="B61:K61"/>
    <mergeCell ref="B62:K62"/>
    <mergeCell ref="B65:K65"/>
    <mergeCell ref="B58:D58"/>
    <mergeCell ref="E43:F44"/>
    <mergeCell ref="I43:J44"/>
    <mergeCell ref="K43:K44"/>
    <mergeCell ref="B60:K60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1:K41"/>
    <mergeCell ref="B43:D45"/>
    <mergeCell ref="B46:D46"/>
    <mergeCell ref="B47:D47"/>
    <mergeCell ref="B8:D8"/>
    <mergeCell ref="B37:D37"/>
    <mergeCell ref="B38:D38"/>
    <mergeCell ref="B39:D39"/>
    <mergeCell ref="E24:F25"/>
    <mergeCell ref="B24:D26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11:D11"/>
    <mergeCell ref="B12:D12"/>
    <mergeCell ref="B13:D13"/>
    <mergeCell ref="B14:D14"/>
    <mergeCell ref="B15:D15"/>
    <mergeCell ref="K24:K25"/>
    <mergeCell ref="B16:D16"/>
    <mergeCell ref="B17:D17"/>
    <mergeCell ref="B18:D18"/>
    <mergeCell ref="B19:D19"/>
    <mergeCell ref="B20:D20"/>
    <mergeCell ref="I24:J25"/>
    <mergeCell ref="D2:K2"/>
    <mergeCell ref="B6:D7"/>
    <mergeCell ref="B66:K66"/>
    <mergeCell ref="E6:F6"/>
    <mergeCell ref="I6:J6"/>
    <mergeCell ref="G43:H43"/>
    <mergeCell ref="G44:H44"/>
    <mergeCell ref="G6:H6"/>
    <mergeCell ref="B64:K64"/>
    <mergeCell ref="G24:H24"/>
    <mergeCell ref="G25:H25"/>
    <mergeCell ref="B63:K63"/>
    <mergeCell ref="B9:D9"/>
    <mergeCell ref="B10:D10"/>
    <mergeCell ref="B22:K22"/>
    <mergeCell ref="B4:K4"/>
  </mergeCells>
  <phoneticPr fontId="24" type="noConversion"/>
  <pageMargins left="0.74803149606299213" right="0.74803149606299213" top="0.98425196850393704" bottom="0.98425196850393704" header="0" footer="0"/>
  <pageSetup paperSize="9" scale="85" orientation="portrait" r:id="rId1"/>
  <headerFooter alignWithMargins="0"/>
  <ignoredErrors>
    <ignoredError sqref="K45 K26 K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4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4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2018-01-24T17:52:52Z</cp:lastPrinted>
  <dcterms:created xsi:type="dcterms:W3CDTF">2011-02-23T17:56:23Z</dcterms:created>
  <dcterms:modified xsi:type="dcterms:W3CDTF">2019-06-17T07:39:41Z</dcterms:modified>
</cp:coreProperties>
</file>