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8\"/>
    </mc:Choice>
  </mc:AlternateContent>
  <xr:revisionPtr revIDLastSave="0" documentId="13_ncr:1_{C547F76E-B6D9-44FE-B29C-F35B20F577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2" l="1"/>
  <c r="E36" i="2" l="1"/>
  <c r="E7" i="2" l="1"/>
  <c r="F20" i="2" l="1"/>
  <c r="E20" i="2"/>
  <c r="F19" i="2"/>
  <c r="E19" i="2"/>
  <c r="F18" i="2"/>
  <c r="E18" i="2"/>
  <c r="F17" i="2"/>
  <c r="E17" i="2"/>
  <c r="G18" i="2" l="1"/>
  <c r="F16" i="2"/>
  <c r="F21" i="2" s="1"/>
  <c r="G20" i="2"/>
  <c r="G17" i="2"/>
  <c r="G19" i="2"/>
  <c r="E16" i="2"/>
  <c r="E21" i="2" s="1"/>
  <c r="G16" i="2" l="1"/>
  <c r="G21" i="2" s="1"/>
  <c r="E12" i="2"/>
  <c r="F7" i="2"/>
  <c r="F12" i="2" s="1"/>
  <c r="J11" i="2"/>
  <c r="G11" i="2"/>
  <c r="J10" i="2"/>
  <c r="G10" i="2"/>
  <c r="J9" i="2"/>
  <c r="G9" i="2"/>
  <c r="J8" i="2"/>
  <c r="G8" i="2"/>
  <c r="I7" i="2"/>
  <c r="I12" i="2" s="1"/>
  <c r="H7" i="2"/>
  <c r="H12" i="2" s="1"/>
  <c r="J7" i="2" l="1"/>
  <c r="J12" i="2" s="1"/>
  <c r="G7" i="2"/>
  <c r="G12" i="2" s="1"/>
</calcChain>
</file>

<file path=xl/sharedStrings.xml><?xml version="1.0" encoding="utf-8"?>
<sst xmlns="http://schemas.openxmlformats.org/spreadsheetml/2006/main" count="51" uniqueCount="36">
  <si>
    <t>TOTAL</t>
  </si>
  <si>
    <t>RBBA</t>
  </si>
  <si>
    <t>RBMA</t>
  </si>
  <si>
    <t>CENTRALES NUCLEARES</t>
  </si>
  <si>
    <t xml:space="preserve">  OPERACIÓN CCNN</t>
  </si>
  <si>
    <t>FABRICA DE JUZBADO</t>
  </si>
  <si>
    <t>IIRR Y OTROS</t>
  </si>
  <si>
    <r>
      <t>m</t>
    </r>
    <r>
      <rPr>
        <b/>
        <vertAlign val="superscript"/>
        <sz val="9"/>
        <rFont val="Arial"/>
        <family val="2"/>
      </rPr>
      <t>3</t>
    </r>
  </si>
  <si>
    <t xml:space="preserve">  DESMANTEL. DE CCNN</t>
  </si>
  <si>
    <t>RBBA Y RBMA</t>
  </si>
  <si>
    <t>Fuente: ENRESA</t>
  </si>
  <si>
    <t>CENTRAL</t>
  </si>
  <si>
    <t>Almaraz 1</t>
  </si>
  <si>
    <t>Almaraz 2</t>
  </si>
  <si>
    <t>Ascó 1</t>
  </si>
  <si>
    <t>Ascó 2</t>
  </si>
  <si>
    <t>Cofrentes</t>
  </si>
  <si>
    <t>Vandellós 2</t>
  </si>
  <si>
    <t>Trillo</t>
  </si>
  <si>
    <t xml:space="preserve">Cuadro 8.2  </t>
  </si>
  <si>
    <t>EC: Elementos combustibles</t>
  </si>
  <si>
    <t>EC</t>
  </si>
  <si>
    <t>tU</t>
  </si>
  <si>
    <t>COMBUSTIBLE IRRADIADO PRODUCCIONTOTAL</t>
  </si>
  <si>
    <t>OPERACIÓN COMERCIAL</t>
  </si>
  <si>
    <t>PRODUCIDO A 31-12-2019</t>
  </si>
  <si>
    <t>(*) En situación de parada</t>
  </si>
  <si>
    <t>Sta. María de Garoña (*)</t>
  </si>
  <si>
    <t>José Cabrera</t>
  </si>
  <si>
    <t>TOTAL PREVISTO</t>
  </si>
  <si>
    <t>PREVISION DESDE 2019</t>
  </si>
  <si>
    <t>ESCENARIO PROTOCOLO</t>
  </si>
  <si>
    <t>RESIDUOS RADIACTIVOS A GESTIONAR EN ESPAÑA</t>
  </si>
  <si>
    <t xml:space="preserve">RBBA: Residuos de muy baja actividad      </t>
  </si>
  <si>
    <t xml:space="preserve">RBMA: Residuos baja y media actividad      </t>
  </si>
  <si>
    <t xml:space="preserve">IIRR: Instalaciones radiactivas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</si>
</sst>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ENRESA Aroma Light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10"/>
      <name val="ENRESA Aroma Light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0" fontId="0" fillId="0" borderId="0" xfId="0" applyBorder="1"/>
    <xf numFmtId="3" fontId="4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9" fillId="0" borderId="0" xfId="0" applyFont="1" applyFill="1"/>
    <xf numFmtId="0" fontId="10" fillId="2" borderId="0" xfId="1" applyFont="1" applyFill="1"/>
    <xf numFmtId="0" fontId="3" fillId="0" borderId="0" xfId="0" applyFont="1" applyFill="1"/>
    <xf numFmtId="0" fontId="4" fillId="0" borderId="4" xfId="0" applyFont="1" applyFill="1" applyBorder="1" applyAlignment="1">
      <alignment horizontal="center"/>
    </xf>
    <xf numFmtId="0" fontId="3" fillId="0" borderId="0" xfId="0" applyFont="1" applyFill="1" applyBorder="1"/>
    <xf numFmtId="3" fontId="3" fillId="3" borderId="9" xfId="0" applyNumberFormat="1" applyFont="1" applyFill="1" applyBorder="1" applyAlignment="1">
      <alignment horizontal="center"/>
    </xf>
    <xf numFmtId="3" fontId="3" fillId="3" borderId="10" xfId="0" applyNumberFormat="1" applyFont="1" applyFill="1" applyBorder="1" applyAlignment="1">
      <alignment horizontal="center"/>
    </xf>
    <xf numFmtId="3" fontId="4" fillId="3" borderId="11" xfId="0" applyNumberFormat="1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/>
    </xf>
    <xf numFmtId="3" fontId="3" fillId="3" borderId="0" xfId="0" applyNumberFormat="1" applyFont="1" applyFill="1" applyBorder="1" applyAlignment="1">
      <alignment horizontal="center"/>
    </xf>
    <xf numFmtId="3" fontId="4" fillId="3" borderId="3" xfId="0" applyNumberFormat="1" applyFont="1" applyFill="1" applyBorder="1" applyAlignment="1">
      <alignment horizontal="center" vertical="center"/>
    </xf>
    <xf numFmtId="3" fontId="4" fillId="3" borderId="0" xfId="0" applyNumberFormat="1" applyFont="1" applyFill="1" applyBorder="1" applyAlignment="1">
      <alignment horizontal="center"/>
    </xf>
    <xf numFmtId="3" fontId="4" fillId="3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0" fontId="3" fillId="0" borderId="0" xfId="0" applyFont="1" applyBorder="1"/>
    <xf numFmtId="3" fontId="4" fillId="3" borderId="10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3" borderId="0" xfId="0" applyNumberFormat="1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/>
    </xf>
    <xf numFmtId="3" fontId="4" fillId="0" borderId="10" xfId="0" applyNumberFormat="1" applyFont="1" applyBorder="1" applyAlignment="1">
      <alignment horizontal="center" vertical="center"/>
    </xf>
    <xf numFmtId="0" fontId="3" fillId="0" borderId="4" xfId="0" applyFont="1" applyBorder="1"/>
    <xf numFmtId="0" fontId="4" fillId="0" borderId="15" xfId="0" applyFont="1" applyBorder="1" applyAlignment="1">
      <alignment horizontal="center" vertical="center"/>
    </xf>
    <xf numFmtId="0" fontId="3" fillId="0" borderId="14" xfId="0" applyFont="1" applyBorder="1"/>
    <xf numFmtId="0" fontId="3" fillId="3" borderId="15" xfId="0" applyFont="1" applyFill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3" fillId="3" borderId="14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 vertical="center"/>
    </xf>
    <xf numFmtId="0" fontId="0" fillId="0" borderId="0" xfId="0" applyFill="1"/>
    <xf numFmtId="3" fontId="4" fillId="0" borderId="2" xfId="0" applyNumberFormat="1" applyFont="1" applyFill="1" applyBorder="1" applyAlignment="1">
      <alignment horizontal="center"/>
    </xf>
    <xf numFmtId="0" fontId="3" fillId="0" borderId="16" xfId="0" applyFont="1" applyFill="1" applyBorder="1"/>
    <xf numFmtId="0" fontId="3" fillId="0" borderId="14" xfId="0" applyFont="1" applyFill="1" applyBorder="1"/>
    <xf numFmtId="1" fontId="0" fillId="0" borderId="0" xfId="0" applyNumberFormat="1"/>
    <xf numFmtId="1" fontId="0" fillId="0" borderId="0" xfId="0" applyNumberFormat="1" applyBorder="1"/>
    <xf numFmtId="0" fontId="4" fillId="0" borderId="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5" xfId="0" applyFont="1" applyFill="1" applyBorder="1" applyAlignment="1"/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4" fillId="0" borderId="2" xfId="0" applyFont="1" applyBorder="1"/>
    <xf numFmtId="0" fontId="4" fillId="0" borderId="0" xfId="0" applyFont="1" applyBorder="1"/>
    <xf numFmtId="0" fontId="4" fillId="0" borderId="3" xfId="0" applyFont="1" applyBorder="1"/>
    <xf numFmtId="0" fontId="4" fillId="3" borderId="2" xfId="0" applyFont="1" applyFill="1" applyBorder="1" applyAlignment="1"/>
    <xf numFmtId="0" fontId="4" fillId="3" borderId="0" xfId="0" applyFont="1" applyFill="1" applyBorder="1" applyAlignment="1"/>
    <xf numFmtId="0" fontId="4" fillId="3" borderId="3" xfId="0" applyFont="1" applyFill="1" applyBorder="1" applyAlignment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3" borderId="2" xfId="0" applyFont="1" applyFill="1" applyBorder="1"/>
    <xf numFmtId="0" fontId="4" fillId="3" borderId="0" xfId="0" applyFont="1" applyFill="1" applyBorder="1"/>
    <xf numFmtId="0" fontId="4" fillId="3" borderId="3" xfId="0" applyFont="1" applyFill="1" applyBorder="1"/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3" xfId="0" applyFont="1" applyBorder="1" applyAlignment="1"/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left" vertical="center"/>
    </xf>
    <xf numFmtId="0" fontId="2" fillId="0" borderId="0" xfId="1" applyFont="1" applyFill="1"/>
    <xf numFmtId="0" fontId="4" fillId="0" borderId="0" xfId="0" applyFont="1" applyBorder="1" applyAlignment="1">
      <alignment horizontal="center" vertical="center"/>
    </xf>
    <xf numFmtId="0" fontId="8" fillId="0" borderId="0" xfId="1" applyFont="1" applyFill="1"/>
    <xf numFmtId="0" fontId="4" fillId="0" borderId="0" xfId="0" applyFont="1" applyFill="1" applyBorder="1" applyAlignment="1">
      <alignment vertical="center"/>
    </xf>
    <xf numFmtId="0" fontId="4" fillId="0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43"/>
  <sheetViews>
    <sheetView tabSelected="1" workbookViewId="0">
      <selection activeCell="B1" sqref="B1"/>
    </sheetView>
  </sheetViews>
  <sheetFormatPr baseColWidth="10" defaultRowHeight="12.75"/>
  <cols>
    <col min="1" max="1" width="1.42578125" customWidth="1"/>
    <col min="2" max="2" width="12.85546875" customWidth="1"/>
    <col min="3" max="3" width="1.42578125" customWidth="1"/>
    <col min="4" max="4" width="21.7109375" customWidth="1"/>
    <col min="11" max="11" width="1.28515625" customWidth="1"/>
  </cols>
  <sheetData>
    <row r="2" spans="2:18" ht="15" customHeight="1">
      <c r="B2" s="8" t="s">
        <v>19</v>
      </c>
      <c r="D2" s="120" t="s">
        <v>32</v>
      </c>
      <c r="E2" s="120"/>
      <c r="F2" s="120"/>
      <c r="G2" s="120"/>
      <c r="H2" s="120"/>
      <c r="I2" s="120"/>
      <c r="J2" s="120"/>
    </row>
    <row r="3" spans="2:18">
      <c r="B3" s="7"/>
      <c r="C3" s="7"/>
      <c r="D3" s="7"/>
      <c r="E3" s="7"/>
      <c r="F3" s="7"/>
      <c r="G3" s="7"/>
      <c r="H3" s="7"/>
      <c r="I3" s="7"/>
      <c r="J3" s="7"/>
    </row>
    <row r="4" spans="2:18">
      <c r="B4" s="124" t="s">
        <v>9</v>
      </c>
      <c r="C4" s="124"/>
      <c r="D4" s="124"/>
      <c r="E4" s="124"/>
      <c r="F4" s="124"/>
      <c r="G4" s="124"/>
      <c r="H4" s="124"/>
      <c r="I4" s="124"/>
      <c r="J4" s="124"/>
    </row>
    <row r="5" spans="2:18">
      <c r="B5" s="9"/>
      <c r="C5" s="9"/>
      <c r="D5" s="9"/>
      <c r="E5" s="63" t="s">
        <v>25</v>
      </c>
      <c r="F5" s="64"/>
      <c r="G5" s="65"/>
      <c r="H5" s="63" t="s">
        <v>30</v>
      </c>
      <c r="I5" s="64"/>
      <c r="J5" s="65"/>
    </row>
    <row r="6" spans="2:18" ht="13.5">
      <c r="B6" s="69" t="s">
        <v>7</v>
      </c>
      <c r="C6" s="70"/>
      <c r="D6" s="71"/>
      <c r="E6" s="4" t="s">
        <v>1</v>
      </c>
      <c r="F6" s="5" t="s">
        <v>2</v>
      </c>
      <c r="G6" s="6" t="s">
        <v>0</v>
      </c>
      <c r="H6" s="4" t="s">
        <v>1</v>
      </c>
      <c r="I6" s="5" t="s">
        <v>2</v>
      </c>
      <c r="J6" s="6" t="s">
        <v>0</v>
      </c>
    </row>
    <row r="7" spans="2:18">
      <c r="B7" s="75" t="s">
        <v>3</v>
      </c>
      <c r="C7" s="76"/>
      <c r="D7" s="77"/>
      <c r="E7" s="12">
        <f>E8+E9</f>
        <v>11000</v>
      </c>
      <c r="F7" s="13">
        <f t="shared" ref="F7:J7" si="0">F8+F9</f>
        <v>36800</v>
      </c>
      <c r="G7" s="35">
        <f t="shared" si="0"/>
        <v>47800</v>
      </c>
      <c r="H7" s="12">
        <f t="shared" si="0"/>
        <v>84800</v>
      </c>
      <c r="I7" s="13">
        <f t="shared" si="0"/>
        <v>52400</v>
      </c>
      <c r="J7" s="14">
        <f t="shared" si="0"/>
        <v>137200</v>
      </c>
    </row>
    <row r="8" spans="2:18">
      <c r="B8" s="78" t="s">
        <v>4</v>
      </c>
      <c r="C8" s="79"/>
      <c r="D8" s="80"/>
      <c r="E8" s="15">
        <v>5000</v>
      </c>
      <c r="F8" s="16">
        <v>33000</v>
      </c>
      <c r="G8" s="36">
        <f>E8+F8</f>
        <v>38000</v>
      </c>
      <c r="H8" s="15">
        <v>6300</v>
      </c>
      <c r="I8" s="16">
        <v>9700</v>
      </c>
      <c r="J8" s="17">
        <f>H8+I8</f>
        <v>16000</v>
      </c>
      <c r="R8" s="58"/>
    </row>
    <row r="9" spans="2:18">
      <c r="B9" s="81" t="s">
        <v>8</v>
      </c>
      <c r="C9" s="82"/>
      <c r="D9" s="83"/>
      <c r="E9" s="18">
        <v>6000</v>
      </c>
      <c r="F9" s="19">
        <v>3800</v>
      </c>
      <c r="G9" s="37">
        <f>E9+F9</f>
        <v>9800</v>
      </c>
      <c r="H9" s="18">
        <v>78500</v>
      </c>
      <c r="I9" s="19">
        <v>42700</v>
      </c>
      <c r="J9" s="20">
        <f>H9+I9</f>
        <v>121200</v>
      </c>
      <c r="R9" s="58"/>
    </row>
    <row r="10" spans="2:18">
      <c r="B10" s="84" t="s">
        <v>5</v>
      </c>
      <c r="C10" s="85"/>
      <c r="D10" s="86"/>
      <c r="E10" s="21">
        <v>500</v>
      </c>
      <c r="F10" s="22">
        <v>100</v>
      </c>
      <c r="G10" s="31">
        <f>E10+F10</f>
        <v>600</v>
      </c>
      <c r="H10" s="21">
        <v>400</v>
      </c>
      <c r="I10" s="22">
        <v>0</v>
      </c>
      <c r="J10" s="23">
        <f>H10+I10</f>
        <v>400</v>
      </c>
    </row>
    <row r="11" spans="2:18">
      <c r="B11" s="87" t="s">
        <v>6</v>
      </c>
      <c r="C11" s="88"/>
      <c r="D11" s="89"/>
      <c r="E11" s="24">
        <v>13100</v>
      </c>
      <c r="F11" s="25">
        <v>4400</v>
      </c>
      <c r="G11" s="28">
        <f>E11+F11</f>
        <v>17500</v>
      </c>
      <c r="H11" s="24">
        <v>11900</v>
      </c>
      <c r="I11" s="25">
        <v>3000</v>
      </c>
      <c r="J11" s="26">
        <f>H11+I11</f>
        <v>14900</v>
      </c>
    </row>
    <row r="12" spans="2:18">
      <c r="B12" s="90" t="s">
        <v>0</v>
      </c>
      <c r="C12" s="91"/>
      <c r="D12" s="92"/>
      <c r="E12" s="38">
        <f t="shared" ref="E12:J12" si="1">E7+E10+E11</f>
        <v>24600</v>
      </c>
      <c r="F12" s="30">
        <f t="shared" si="1"/>
        <v>41300</v>
      </c>
      <c r="G12" s="31">
        <f t="shared" si="1"/>
        <v>65900</v>
      </c>
      <c r="H12" s="38">
        <f t="shared" si="1"/>
        <v>97100</v>
      </c>
      <c r="I12" s="30">
        <f t="shared" si="1"/>
        <v>55400</v>
      </c>
      <c r="J12" s="23">
        <f t="shared" si="1"/>
        <v>152500</v>
      </c>
    </row>
    <row r="13" spans="2:18" s="54" customFormat="1">
      <c r="B13" s="10"/>
      <c r="C13" s="60"/>
      <c r="D13" s="60"/>
      <c r="E13" s="52"/>
      <c r="F13" s="52"/>
      <c r="G13" s="53"/>
      <c r="H13" s="52"/>
      <c r="I13" s="52"/>
      <c r="J13" s="53"/>
    </row>
    <row r="14" spans="2:18">
      <c r="B14" s="29"/>
      <c r="C14" s="29"/>
      <c r="D14" s="29"/>
      <c r="E14" s="66" t="s">
        <v>29</v>
      </c>
      <c r="F14" s="67"/>
      <c r="G14" s="68"/>
      <c r="H14" s="38"/>
      <c r="I14" s="30"/>
      <c r="J14" s="31"/>
    </row>
    <row r="15" spans="2:18" ht="13.5">
      <c r="B15" s="72" t="s">
        <v>7</v>
      </c>
      <c r="C15" s="73"/>
      <c r="D15" s="74"/>
      <c r="E15" s="40" t="s">
        <v>1</v>
      </c>
      <c r="F15" s="39" t="s">
        <v>2</v>
      </c>
      <c r="G15" s="39" t="s">
        <v>0</v>
      </c>
      <c r="H15" s="55"/>
      <c r="I15" s="2"/>
      <c r="J15" s="3"/>
    </row>
    <row r="16" spans="2:18">
      <c r="B16" s="93" t="s">
        <v>3</v>
      </c>
      <c r="C16" s="94"/>
      <c r="D16" s="95"/>
      <c r="E16" s="32">
        <f t="shared" ref="E16:F16" si="2">E17+E18</f>
        <v>95800</v>
      </c>
      <c r="F16" s="33">
        <f t="shared" si="2"/>
        <v>89200</v>
      </c>
      <c r="G16" s="42">
        <f>G17+G18</f>
        <v>185000</v>
      </c>
      <c r="H16" s="55"/>
      <c r="I16" s="2"/>
      <c r="J16" s="3"/>
    </row>
    <row r="17" spans="2:10">
      <c r="B17" s="81" t="s">
        <v>4</v>
      </c>
      <c r="C17" s="82"/>
      <c r="D17" s="83"/>
      <c r="E17" s="18">
        <f>E8+H8</f>
        <v>11300</v>
      </c>
      <c r="F17" s="19">
        <f>F8+I8</f>
        <v>42700</v>
      </c>
      <c r="G17" s="37">
        <f>E17+F17</f>
        <v>54000</v>
      </c>
      <c r="H17" s="55"/>
      <c r="I17" s="2"/>
      <c r="J17" s="3"/>
    </row>
    <row r="18" spans="2:10">
      <c r="B18" s="78" t="s">
        <v>8</v>
      </c>
      <c r="C18" s="79"/>
      <c r="D18" s="80"/>
      <c r="E18" s="15">
        <f t="shared" ref="E18:F18" si="3">E9+H9</f>
        <v>84500</v>
      </c>
      <c r="F18" s="16">
        <f t="shared" si="3"/>
        <v>46500</v>
      </c>
      <c r="G18" s="36">
        <f>E18+F18</f>
        <v>131000</v>
      </c>
      <c r="H18" s="55"/>
      <c r="I18" s="2"/>
      <c r="J18" s="3"/>
    </row>
    <row r="19" spans="2:10">
      <c r="B19" s="96" t="s">
        <v>5</v>
      </c>
      <c r="C19" s="97"/>
      <c r="D19" s="98"/>
      <c r="E19" s="24">
        <f t="shared" ref="E19:F19" si="4">E10+H10</f>
        <v>900</v>
      </c>
      <c r="F19" s="25">
        <f t="shared" si="4"/>
        <v>100</v>
      </c>
      <c r="G19" s="28">
        <f>E19+F19</f>
        <v>1000</v>
      </c>
      <c r="H19" s="55"/>
      <c r="I19" s="2"/>
      <c r="J19" s="3"/>
    </row>
    <row r="20" spans="2:10">
      <c r="B20" s="99" t="s">
        <v>6</v>
      </c>
      <c r="C20" s="100"/>
      <c r="D20" s="101"/>
      <c r="E20" s="21">
        <f t="shared" ref="E20:F20" si="5">E11+H11</f>
        <v>25000</v>
      </c>
      <c r="F20" s="22">
        <f t="shared" si="5"/>
        <v>7400</v>
      </c>
      <c r="G20" s="31">
        <f>E20+F20</f>
        <v>32400</v>
      </c>
      <c r="H20" s="55"/>
      <c r="I20" s="2"/>
      <c r="J20" s="3"/>
    </row>
    <row r="21" spans="2:10">
      <c r="B21" s="102" t="s">
        <v>0</v>
      </c>
      <c r="C21" s="103"/>
      <c r="D21" s="104"/>
      <c r="E21" s="41">
        <f t="shared" ref="E21:G21" si="6">E16+E19+E20</f>
        <v>121700</v>
      </c>
      <c r="F21" s="27">
        <f t="shared" si="6"/>
        <v>96700</v>
      </c>
      <c r="G21" s="28">
        <f t="shared" si="6"/>
        <v>218400</v>
      </c>
      <c r="H21" s="55"/>
      <c r="I21" s="2"/>
      <c r="J21" s="3"/>
    </row>
    <row r="22" spans="2:10" s="1" customFormat="1">
      <c r="B22" s="43"/>
      <c r="C22" s="43"/>
      <c r="D22" s="43"/>
      <c r="E22" s="43"/>
      <c r="F22" s="43"/>
      <c r="G22" s="43"/>
      <c r="H22" s="9"/>
      <c r="I22" s="9"/>
      <c r="J22" s="9"/>
    </row>
    <row r="23" spans="2:10" s="1" customFormat="1" ht="18" customHeight="1" thickBot="1">
      <c r="B23" s="123" t="s">
        <v>23</v>
      </c>
      <c r="C23" s="123"/>
      <c r="D23" s="123"/>
      <c r="E23" s="123"/>
      <c r="F23" s="123"/>
      <c r="G23" s="123"/>
      <c r="H23" s="123"/>
      <c r="I23" s="123"/>
      <c r="J23" s="123"/>
    </row>
    <row r="24" spans="2:10" s="1" customFormat="1" ht="13.5" thickBot="1">
      <c r="B24" s="9"/>
      <c r="C24" s="9"/>
      <c r="D24" s="9"/>
      <c r="E24" s="61" t="s">
        <v>24</v>
      </c>
      <c r="F24" s="62"/>
      <c r="G24" s="11"/>
      <c r="H24" s="11"/>
    </row>
    <row r="25" spans="2:10" s="1" customFormat="1" ht="13.5" thickBot="1">
      <c r="B25" s="11"/>
      <c r="C25" s="11"/>
      <c r="D25" s="11"/>
      <c r="E25" s="61" t="s">
        <v>31</v>
      </c>
      <c r="F25" s="62"/>
      <c r="G25" s="56"/>
      <c r="H25" s="11"/>
    </row>
    <row r="26" spans="2:10" s="1" customFormat="1" ht="13.5" thickBot="1">
      <c r="B26" s="105" t="s">
        <v>11</v>
      </c>
      <c r="C26" s="106"/>
      <c r="D26" s="107"/>
      <c r="E26" s="44" t="s">
        <v>21</v>
      </c>
      <c r="F26" s="44" t="s">
        <v>22</v>
      </c>
      <c r="G26" s="45"/>
      <c r="H26" s="34"/>
    </row>
    <row r="27" spans="2:10" s="1" customFormat="1">
      <c r="B27" s="108" t="s">
        <v>28</v>
      </c>
      <c r="C27" s="109"/>
      <c r="D27" s="110"/>
      <c r="E27" s="46">
        <v>377</v>
      </c>
      <c r="F27" s="46">
        <v>100</v>
      </c>
      <c r="G27" s="57"/>
      <c r="H27" s="11"/>
      <c r="I27" s="59"/>
    </row>
    <row r="28" spans="2:10" s="1" customFormat="1">
      <c r="B28" s="111" t="s">
        <v>27</v>
      </c>
      <c r="C28" s="112"/>
      <c r="D28" s="113"/>
      <c r="E28" s="47">
        <v>2505</v>
      </c>
      <c r="F28" s="48">
        <v>440</v>
      </c>
      <c r="G28" s="57"/>
      <c r="H28" s="11"/>
      <c r="I28" s="59"/>
    </row>
    <row r="29" spans="2:10" s="1" customFormat="1">
      <c r="B29" s="114" t="s">
        <v>12</v>
      </c>
      <c r="C29" s="115"/>
      <c r="D29" s="116"/>
      <c r="E29" s="49">
        <v>2041</v>
      </c>
      <c r="F29" s="50">
        <v>943</v>
      </c>
      <c r="G29" s="57"/>
      <c r="H29" s="11"/>
      <c r="I29" s="59"/>
    </row>
    <row r="30" spans="2:10" s="1" customFormat="1">
      <c r="B30" s="111" t="s">
        <v>13</v>
      </c>
      <c r="C30" s="112"/>
      <c r="D30" s="113"/>
      <c r="E30" s="47">
        <v>2029</v>
      </c>
      <c r="F30" s="48">
        <v>938</v>
      </c>
      <c r="G30" s="57"/>
      <c r="H30" s="11"/>
      <c r="I30" s="59"/>
    </row>
    <row r="31" spans="2:10">
      <c r="B31" s="114" t="s">
        <v>14</v>
      </c>
      <c r="C31" s="115"/>
      <c r="D31" s="116"/>
      <c r="E31" s="49">
        <v>2085</v>
      </c>
      <c r="F31" s="50">
        <v>957</v>
      </c>
      <c r="G31" s="57"/>
      <c r="H31" s="11"/>
      <c r="I31" s="58"/>
    </row>
    <row r="32" spans="2:10">
      <c r="B32" s="111" t="s">
        <v>15</v>
      </c>
      <c r="C32" s="112"/>
      <c r="D32" s="113"/>
      <c r="E32" s="47">
        <v>2121</v>
      </c>
      <c r="F32" s="48">
        <v>975</v>
      </c>
      <c r="G32" s="57"/>
      <c r="H32" s="9"/>
      <c r="I32" s="58"/>
    </row>
    <row r="33" spans="2:10">
      <c r="B33" s="114" t="s">
        <v>16</v>
      </c>
      <c r="C33" s="115"/>
      <c r="D33" s="116"/>
      <c r="E33" s="49">
        <v>6620</v>
      </c>
      <c r="F33" s="49">
        <v>1201</v>
      </c>
      <c r="G33" s="57"/>
      <c r="H33" s="11"/>
      <c r="I33" s="58"/>
    </row>
    <row r="34" spans="2:10">
      <c r="B34" s="111" t="s">
        <v>17</v>
      </c>
      <c r="C34" s="112"/>
      <c r="D34" s="113"/>
      <c r="E34" s="47">
        <v>2121</v>
      </c>
      <c r="F34" s="48">
        <v>972</v>
      </c>
      <c r="G34" s="57"/>
      <c r="H34" s="9"/>
      <c r="I34" s="58"/>
    </row>
    <row r="35" spans="2:10" ht="13.5" thickBot="1">
      <c r="B35" s="117" t="s">
        <v>18</v>
      </c>
      <c r="C35" s="118"/>
      <c r="D35" s="119"/>
      <c r="E35" s="49">
        <v>2037</v>
      </c>
      <c r="F35" s="50">
        <v>962</v>
      </c>
      <c r="G35" s="57"/>
      <c r="H35" s="11"/>
      <c r="I35" s="58"/>
    </row>
    <row r="36" spans="2:10" ht="13.5" thickBot="1">
      <c r="B36" s="105" t="s">
        <v>0</v>
      </c>
      <c r="C36" s="106"/>
      <c r="D36" s="107"/>
      <c r="E36" s="51">
        <f>SUM(E27:E35)</f>
        <v>21936</v>
      </c>
      <c r="F36" s="51">
        <f>SUM(F27:F35)</f>
        <v>7488</v>
      </c>
      <c r="G36" s="57"/>
      <c r="H36" s="11"/>
      <c r="I36" s="58"/>
    </row>
    <row r="37" spans="2:10">
      <c r="B37" s="121"/>
      <c r="C37" s="121"/>
      <c r="D37" s="121"/>
      <c r="E37" s="31"/>
      <c r="F37" s="31"/>
      <c r="G37" s="11"/>
      <c r="H37" s="11"/>
      <c r="I37" s="58"/>
    </row>
    <row r="38" spans="2:10">
      <c r="B38" s="122" t="s">
        <v>26</v>
      </c>
      <c r="C38" s="122"/>
      <c r="D38" s="122"/>
      <c r="E38" s="122"/>
      <c r="F38" s="122"/>
      <c r="G38" s="122"/>
      <c r="H38" s="122"/>
      <c r="I38" s="122"/>
      <c r="J38" s="122"/>
    </row>
    <row r="39" spans="2:10">
      <c r="B39" s="122" t="s">
        <v>20</v>
      </c>
      <c r="C39" s="122"/>
      <c r="D39" s="122"/>
      <c r="E39" s="122"/>
      <c r="F39" s="122"/>
      <c r="G39" s="122"/>
      <c r="H39" s="122"/>
      <c r="I39" s="122"/>
      <c r="J39" s="122"/>
    </row>
    <row r="40" spans="2:10">
      <c r="B40" s="122" t="s">
        <v>33</v>
      </c>
      <c r="C40" s="122"/>
      <c r="D40" s="122"/>
      <c r="E40" s="122"/>
      <c r="F40" s="122"/>
      <c r="G40" s="122"/>
      <c r="H40" s="122"/>
      <c r="I40" s="122"/>
      <c r="J40" s="122"/>
    </row>
    <row r="41" spans="2:10">
      <c r="B41" s="122" t="s">
        <v>34</v>
      </c>
      <c r="C41" s="122"/>
      <c r="D41" s="122"/>
      <c r="E41" s="122"/>
      <c r="F41" s="122"/>
      <c r="G41" s="122"/>
      <c r="H41" s="122"/>
      <c r="I41" s="122"/>
      <c r="J41" s="122"/>
    </row>
    <row r="42" spans="2:10">
      <c r="B42" s="122" t="s">
        <v>35</v>
      </c>
      <c r="C42" s="122"/>
      <c r="D42" s="122"/>
      <c r="E42" s="122"/>
      <c r="F42" s="122"/>
      <c r="G42" s="122"/>
      <c r="H42" s="122"/>
      <c r="I42" s="122"/>
      <c r="J42" s="122"/>
    </row>
    <row r="43" spans="2:10">
      <c r="B43" s="122" t="s">
        <v>10</v>
      </c>
      <c r="C43" s="122"/>
      <c r="D43" s="122"/>
      <c r="E43" s="122"/>
      <c r="F43" s="122"/>
      <c r="G43" s="122"/>
      <c r="H43" s="122"/>
      <c r="I43" s="122"/>
      <c r="J43" s="122"/>
    </row>
  </sheetData>
  <mergeCells count="39">
    <mergeCell ref="B41:J41"/>
    <mergeCell ref="B42:J42"/>
    <mergeCell ref="B43:J43"/>
    <mergeCell ref="B23:J23"/>
    <mergeCell ref="B4:J4"/>
    <mergeCell ref="B36:D36"/>
    <mergeCell ref="D2:J2"/>
    <mergeCell ref="B38:J38"/>
    <mergeCell ref="B39:J39"/>
    <mergeCell ref="B40:J40"/>
    <mergeCell ref="B31:D31"/>
    <mergeCell ref="B32:D32"/>
    <mergeCell ref="B33:D33"/>
    <mergeCell ref="B34:D34"/>
    <mergeCell ref="B35:D35"/>
    <mergeCell ref="B26:D26"/>
    <mergeCell ref="B27:D27"/>
    <mergeCell ref="B28:D28"/>
    <mergeCell ref="B29:D29"/>
    <mergeCell ref="B30:D30"/>
    <mergeCell ref="B16:D16"/>
    <mergeCell ref="B17:D17"/>
    <mergeCell ref="B18:D18"/>
    <mergeCell ref="B19:D19"/>
    <mergeCell ref="B20:D20"/>
    <mergeCell ref="B21:D21"/>
    <mergeCell ref="B6:D6"/>
    <mergeCell ref="B15:D15"/>
    <mergeCell ref="B7:D7"/>
    <mergeCell ref="B8:D8"/>
    <mergeCell ref="B9:D9"/>
    <mergeCell ref="B10:D10"/>
    <mergeCell ref="B11:D11"/>
    <mergeCell ref="B12:D12"/>
    <mergeCell ref="E25:F25"/>
    <mergeCell ref="E5:G5"/>
    <mergeCell ref="H5:J5"/>
    <mergeCell ref="E14:G14"/>
    <mergeCell ref="E24:F2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7E73A9320E2749900D9E0C3A759B7D" ma:contentTypeVersion="10" ma:contentTypeDescription="Crear nuevo documento." ma:contentTypeScope="" ma:versionID="55d529bf637aafa6f4dec8197bad125f">
  <xsd:schema xmlns:xsd="http://www.w3.org/2001/XMLSchema" xmlns:xs="http://www.w3.org/2001/XMLSchema" xmlns:p="http://schemas.microsoft.com/office/2006/metadata/properties" xmlns:ns3="9acb02d8-785f-40f3-931d-9756d1d1058b" targetNamespace="http://schemas.microsoft.com/office/2006/metadata/properties" ma:root="true" ma:fieldsID="93fa1ef1c9a5d22bf0d9a27c0e55bcc3" ns3:_="">
    <xsd:import namespace="9acb02d8-785f-40f3-931d-9756d1d105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b02d8-785f-40f3-931d-9756d1d105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8FEF9F-3B00-4130-B86F-626A4DE5A1B5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acb02d8-785f-40f3-931d-9756d1d1058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84A5012-1448-48FF-BFF0-46BED51DEB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B8797D-0315-48D5-ABFB-88C428B07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cb02d8-785f-40f3-931d-9756d1d10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>ENRESA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Abreu Trigueros, Adolfo</dc:creator>
  <cp:lastModifiedBy>ecoethic</cp:lastModifiedBy>
  <cp:lastPrinted>2018-05-23T07:32:43Z</cp:lastPrinted>
  <dcterms:created xsi:type="dcterms:W3CDTF">2016-05-30T11:56:12Z</dcterms:created>
  <dcterms:modified xsi:type="dcterms:W3CDTF">2020-05-17T17:51:41Z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62214b-4402-4fd7-9e7a-cd3557d9ab45_Enabled">
    <vt:lpwstr>True</vt:lpwstr>
  </property>
  <property fmtid="{D5CDD505-2E9C-101B-9397-08002B2CF9AE}" pid="3" name="MSIP_Label_3262214b-4402-4fd7-9e7a-cd3557d9ab45_SiteId">
    <vt:lpwstr>d3d40c49-151b-4845-b6de-f08b75bdb984</vt:lpwstr>
  </property>
  <property fmtid="{D5CDD505-2E9C-101B-9397-08002B2CF9AE}" pid="4" name="MSIP_Label_3262214b-4402-4fd7-9e7a-cd3557d9ab45_Owner">
    <vt:lpwstr>EVIC@enresa.es</vt:lpwstr>
  </property>
  <property fmtid="{D5CDD505-2E9C-101B-9397-08002B2CF9AE}" pid="5" name="MSIP_Label_3262214b-4402-4fd7-9e7a-cd3557d9ab45_SetDate">
    <vt:lpwstr>2020-03-05T14:21:26.3832422Z</vt:lpwstr>
  </property>
  <property fmtid="{D5CDD505-2E9C-101B-9397-08002B2CF9AE}" pid="6" name="MSIP_Label_3262214b-4402-4fd7-9e7a-cd3557d9ab45_Name">
    <vt:lpwstr>Pública</vt:lpwstr>
  </property>
  <property fmtid="{D5CDD505-2E9C-101B-9397-08002B2CF9AE}" pid="7" name="MSIP_Label_3262214b-4402-4fd7-9e7a-cd3557d9ab45_Application">
    <vt:lpwstr>Microsoft Azure Information Protection</vt:lpwstr>
  </property>
  <property fmtid="{D5CDD505-2E9C-101B-9397-08002B2CF9AE}" pid="8" name="MSIP_Label_3262214b-4402-4fd7-9e7a-cd3557d9ab45_ActionId">
    <vt:lpwstr>1af6e60b-55a4-467e-b5a1-2e3338ffba8f</vt:lpwstr>
  </property>
  <property fmtid="{D5CDD505-2E9C-101B-9397-08002B2CF9AE}" pid="9" name="MSIP_Label_3262214b-4402-4fd7-9e7a-cd3557d9ab45_Extended_MSFT_Method">
    <vt:lpwstr>Automatic</vt:lpwstr>
  </property>
  <property fmtid="{D5CDD505-2E9C-101B-9397-08002B2CF9AE}" pid="10" name="Sensitivity">
    <vt:lpwstr>Pública</vt:lpwstr>
  </property>
  <property fmtid="{D5CDD505-2E9C-101B-9397-08002B2CF9AE}" pid="11" name="ContentTypeId">
    <vt:lpwstr>0x010100407E73A9320E2749900D9E0C3A759B7D</vt:lpwstr>
  </property>
</Properties>
</file>