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13_ncr:1_{403EBC4F-5E40-4C7B-A059-5F35A50509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8" i="1" l="1"/>
  <c r="K38" i="1"/>
  <c r="I38" i="1"/>
  <c r="G38" i="1"/>
  <c r="E38" i="1"/>
  <c r="M37" i="1"/>
  <c r="K37" i="1"/>
  <c r="I37" i="1"/>
  <c r="G37" i="1"/>
  <c r="E37" i="1"/>
  <c r="M36" i="1"/>
  <c r="K36" i="1"/>
  <c r="I36" i="1"/>
  <c r="G36" i="1"/>
  <c r="E36" i="1"/>
  <c r="M35" i="1"/>
  <c r="K35" i="1"/>
  <c r="I35" i="1"/>
  <c r="G35" i="1"/>
  <c r="E35" i="1"/>
  <c r="M34" i="1"/>
  <c r="K34" i="1"/>
  <c r="I34" i="1"/>
  <c r="G34" i="1"/>
  <c r="E34" i="1"/>
  <c r="M33" i="1"/>
  <c r="K33" i="1"/>
  <c r="I33" i="1"/>
  <c r="G33" i="1"/>
  <c r="E33" i="1"/>
  <c r="M32" i="1"/>
  <c r="K32" i="1"/>
  <c r="I32" i="1"/>
  <c r="G32" i="1"/>
  <c r="E32" i="1"/>
  <c r="M31" i="1"/>
  <c r="K31" i="1"/>
  <c r="I31" i="1"/>
  <c r="G31" i="1"/>
  <c r="E31" i="1"/>
  <c r="M30" i="1"/>
  <c r="K30" i="1"/>
  <c r="I30" i="1"/>
  <c r="G30" i="1"/>
  <c r="E30" i="1"/>
  <c r="M29" i="1"/>
  <c r="K29" i="1"/>
  <c r="I29" i="1"/>
  <c r="G29" i="1"/>
  <c r="E29" i="1"/>
  <c r="M28" i="1"/>
  <c r="K28" i="1"/>
  <c r="I28" i="1"/>
  <c r="G28" i="1"/>
  <c r="E28" i="1"/>
  <c r="M27" i="1"/>
  <c r="K27" i="1"/>
  <c r="I27" i="1"/>
  <c r="G27" i="1"/>
  <c r="E27" i="1"/>
  <c r="M26" i="1"/>
  <c r="K26" i="1"/>
  <c r="I26" i="1"/>
  <c r="G26" i="1"/>
  <c r="E26" i="1"/>
  <c r="M25" i="1"/>
  <c r="K25" i="1"/>
  <c r="I25" i="1"/>
  <c r="G25" i="1"/>
  <c r="E25" i="1"/>
  <c r="M24" i="1"/>
  <c r="K24" i="1"/>
  <c r="I24" i="1"/>
  <c r="G24" i="1"/>
  <c r="E24" i="1"/>
  <c r="M23" i="1"/>
  <c r="K23" i="1"/>
  <c r="I23" i="1"/>
  <c r="G23" i="1"/>
  <c r="E23" i="1"/>
  <c r="M22" i="1"/>
  <c r="K22" i="1"/>
  <c r="I22" i="1"/>
  <c r="G22" i="1"/>
  <c r="E22" i="1"/>
  <c r="M21" i="1"/>
  <c r="K21" i="1"/>
  <c r="I21" i="1"/>
  <c r="G21" i="1"/>
  <c r="E21" i="1"/>
  <c r="M20" i="1"/>
  <c r="K20" i="1"/>
  <c r="I20" i="1"/>
  <c r="G20" i="1"/>
  <c r="E20" i="1"/>
  <c r="M19" i="1"/>
  <c r="K19" i="1"/>
  <c r="I19" i="1"/>
  <c r="G19" i="1"/>
  <c r="E19" i="1"/>
  <c r="M18" i="1"/>
  <c r="K18" i="1"/>
  <c r="I18" i="1"/>
  <c r="G18" i="1"/>
  <c r="E18" i="1"/>
  <c r="M17" i="1"/>
  <c r="K17" i="1"/>
  <c r="I17" i="1"/>
  <c r="G17" i="1"/>
  <c r="E17" i="1"/>
  <c r="M16" i="1"/>
  <c r="K16" i="1"/>
  <c r="I16" i="1"/>
  <c r="G16" i="1"/>
  <c r="E16" i="1"/>
  <c r="M15" i="1"/>
  <c r="K15" i="1"/>
  <c r="I15" i="1"/>
  <c r="G15" i="1"/>
  <c r="E15" i="1"/>
  <c r="M14" i="1"/>
  <c r="K14" i="1"/>
  <c r="I14" i="1"/>
  <c r="G14" i="1"/>
  <c r="E14" i="1"/>
  <c r="M13" i="1"/>
  <c r="K13" i="1"/>
  <c r="I13" i="1"/>
  <c r="G13" i="1"/>
  <c r="E13" i="1"/>
</calcChain>
</file>

<file path=xl/sharedStrings.xml><?xml version="1.0" encoding="utf-8"?>
<sst xmlns="http://schemas.openxmlformats.org/spreadsheetml/2006/main" count="37" uniqueCount="18">
  <si>
    <t>Cuadro 1.2</t>
  </si>
  <si>
    <t xml:space="preserve"> SERIE HISTÓRICA DEL CONSUMO DE ENERGÍA PRIMARIA EN ESPAÑA</t>
  </si>
  <si>
    <t xml:space="preserve"> ktep</t>
  </si>
  <si>
    <t>D%</t>
  </si>
  <si>
    <t>s.d</t>
  </si>
  <si>
    <t>Carbón</t>
  </si>
  <si>
    <t>Petróleo</t>
  </si>
  <si>
    <t>Nuclear</t>
  </si>
  <si>
    <t>Renovables</t>
  </si>
  <si>
    <t>Saldo (1)</t>
  </si>
  <si>
    <t>Residuos no renovables</t>
  </si>
  <si>
    <t>TOTAL</t>
  </si>
  <si>
    <t>(%)</t>
  </si>
  <si>
    <t>(1) Saldo de intercambios internacionales de energía eléctrica (Importaciones-Exportaciones).</t>
  </si>
  <si>
    <r>
      <t xml:space="preserve">% = Cuota porcentual del total del año.  No se expresa en las fuentes con cuota siempre </t>
    </r>
    <r>
      <rPr>
        <u/>
        <sz val="8"/>
        <rFont val="Arial"/>
        <family val="2"/>
      </rPr>
      <t xml:space="preserve">&lt; </t>
    </r>
    <r>
      <rPr>
        <sz val="8"/>
        <rFont val="Arial"/>
        <family val="2"/>
      </rPr>
      <t>1</t>
    </r>
  </si>
  <si>
    <t>Gas</t>
  </si>
  <si>
    <t>Fuente: MITERD (Datos Balances 1990-2019, Presentación ENERCLUB 2021 y Foro Nuclear (estimación Residuos No renovables 2020)</t>
  </si>
  <si>
    <r>
      <t xml:space="preserve">D% </t>
    </r>
    <r>
      <rPr>
        <sz val="8"/>
        <rFont val="Arial"/>
        <family val="2"/>
      </rPr>
      <t>=Tasa de variación porcentual respecto al año anterior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</si>
</sst>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\ &quot;Pts&quot;_-;\-* #,##0\ &quot;Pts&quot;_-;_-* &quot;-&quot;\ &quot;Pts&quot;_-;_-@_-"/>
    <numFmt numFmtId="166" formatCode="#,##0.0"/>
    <numFmt numFmtId="167" formatCode="&quot; &quot;#,##0.00&quot;   &quot;;&quot;-&quot;#,##0.00&quot;   &quot;;&quot; -&quot;00&quot;   &quot;;&quot; &quot;@&quot; &quot;"/>
  </numFmts>
  <fonts count="44" x14ac:knownFonts="1"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 Rounded MT Bold"/>
      <family val="2"/>
    </font>
    <font>
      <b/>
      <sz val="9"/>
      <color indexed="8"/>
      <name val="Arial"/>
      <family val="2"/>
    </font>
    <font>
      <b/>
      <sz val="8"/>
      <name val="Symbol"/>
      <family val="1"/>
      <charset val="2"/>
    </font>
    <font>
      <sz val="10"/>
      <name val="Courier"/>
      <family val="3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8"/>
      <color rgb="FF000000"/>
      <name val="Arial Rounded MT Bold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8"/>
      <name val="Symbol"/>
      <family val="1"/>
      <charset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0"/>
      <color indexed="8"/>
      <name val="Arial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name val="Trebuchet MS"/>
      <family val="2"/>
    </font>
    <font>
      <sz val="10"/>
      <color rgb="FF000000"/>
      <name val="Trebuchet MS"/>
      <family val="2"/>
    </font>
    <font>
      <sz val="10"/>
      <color rgb="FF000000"/>
      <name val="Arial Rounded MT Bold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19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71">
    <xf numFmtId="0" fontId="0" fillId="0" borderId="0"/>
    <xf numFmtId="0" fontId="5" fillId="0" borderId="0"/>
    <xf numFmtId="0" fontId="8" fillId="0" borderId="0"/>
    <xf numFmtId="165" fontId="1" fillId="0" borderId="0" applyFont="0" applyFill="0" applyBorder="0" applyAlignment="0" applyProtection="0"/>
    <xf numFmtId="0" fontId="15" fillId="0" borderId="0" applyNumberFormat="0" applyBorder="0" applyProtection="0"/>
    <xf numFmtId="0" fontId="17" fillId="0" borderId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4" fillId="7" borderId="0" applyNumberFormat="0" applyBorder="0" applyAlignment="0" applyProtection="0"/>
    <xf numFmtId="0" fontId="25" fillId="19" borderId="10" applyNumberFormat="0" applyAlignment="0" applyProtection="0"/>
    <xf numFmtId="0" fontId="26" fillId="20" borderId="11" applyNumberFormat="0" applyAlignment="0" applyProtection="0"/>
    <xf numFmtId="0" fontId="27" fillId="0" borderId="12" applyNumberFormat="0" applyFill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Font="0" applyBorder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Font="0" applyBorder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Font="0" applyBorder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Border="0" applyAlignment="0" applyProtection="0"/>
    <xf numFmtId="0" fontId="28" fillId="21" borderId="0" applyNumberFormat="0" applyFont="0" applyBorder="0" applyAlignment="0" applyProtection="0"/>
    <xf numFmtId="0" fontId="17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1" borderId="0" applyNumberFormat="0" applyBorder="0" applyAlignment="0" applyProtection="0"/>
    <xf numFmtId="0" fontId="23" fillId="2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167" fontId="28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33" fillId="25" borderId="0" applyNumberFormat="0" applyBorder="0" applyAlignment="0" applyProtection="0"/>
    <xf numFmtId="0" fontId="1" fillId="0" borderId="0"/>
    <xf numFmtId="0" fontId="28" fillId="0" borderId="0" applyNumberFormat="0" applyFont="0" applyBorder="0" applyProtection="0"/>
    <xf numFmtId="0" fontId="17" fillId="0" borderId="0" applyNumberFormat="0" applyFont="0" applyBorder="0" applyProtection="0"/>
    <xf numFmtId="0" fontId="34" fillId="0" borderId="0"/>
    <xf numFmtId="0" fontId="35" fillId="0" borderId="0" applyNumberFormat="0" applyBorder="0" applyProtection="0"/>
    <xf numFmtId="0" fontId="36" fillId="0" borderId="0" applyNumberFormat="0" applyBorder="0" applyProtection="0"/>
    <xf numFmtId="0" fontId="28" fillId="26" borderId="13" applyNumberFormat="0" applyFont="0" applyAlignment="0" applyProtection="0"/>
    <xf numFmtId="0" fontId="17" fillId="26" borderId="13" applyNumberFormat="0" applyFont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7" fillId="19" borderId="14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29" fillId="0" borderId="17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9" fillId="0" borderId="2" xfId="2" applyNumberFormat="1" applyFont="1" applyFill="1" applyBorder="1" applyAlignment="1">
      <alignment horizontal="left" vertical="center"/>
    </xf>
    <xf numFmtId="3" fontId="10" fillId="0" borderId="2" xfId="2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3" fontId="10" fillId="0" borderId="2" xfId="2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3" fontId="10" fillId="0" borderId="2" xfId="1" applyNumberFormat="1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 applyProtection="1">
      <alignment vertical="center"/>
    </xf>
    <xf numFmtId="0" fontId="9" fillId="0" borderId="6" xfId="1" applyFont="1" applyFill="1" applyBorder="1" applyAlignment="1" applyProtection="1">
      <alignment horizontal="center" vertical="center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left" vertical="center"/>
    </xf>
    <xf numFmtId="0" fontId="9" fillId="0" borderId="7" xfId="1" applyFont="1" applyFill="1" applyBorder="1" applyAlignment="1" applyProtection="1">
      <alignment horizontal="right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7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right" vertical="center"/>
    </xf>
    <xf numFmtId="0" fontId="14" fillId="0" borderId="7" xfId="0" applyFont="1" applyBorder="1" applyAlignment="1">
      <alignment horizontal="center" vertical="center"/>
    </xf>
    <xf numFmtId="166" fontId="11" fillId="3" borderId="1" xfId="0" applyNumberFormat="1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center" vertical="center"/>
    </xf>
    <xf numFmtId="166" fontId="10" fillId="3" borderId="1" xfId="1" applyNumberFormat="1" applyFont="1" applyFill="1" applyBorder="1" applyAlignment="1">
      <alignment vertical="center"/>
    </xf>
    <xf numFmtId="164" fontId="10" fillId="3" borderId="1" xfId="0" applyNumberFormat="1" applyFont="1" applyFill="1" applyBorder="1" applyAlignment="1">
      <alignment horizontal="center" vertical="center"/>
    </xf>
    <xf numFmtId="166" fontId="11" fillId="0" borderId="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horizontal="center" vertical="center"/>
    </xf>
    <xf numFmtId="166" fontId="10" fillId="0" borderId="0" xfId="1" applyNumberFormat="1" applyFont="1" applyBorder="1" applyAlignment="1">
      <alignment vertical="center"/>
    </xf>
    <xf numFmtId="164" fontId="10" fillId="0" borderId="0" xfId="0" applyNumberFormat="1" applyFont="1" applyBorder="1" applyAlignment="1">
      <alignment horizontal="center" vertical="center"/>
    </xf>
    <xf numFmtId="166" fontId="11" fillId="3" borderId="0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horizontal="center" vertical="center"/>
    </xf>
    <xf numFmtId="166" fontId="10" fillId="3" borderId="0" xfId="1" applyNumberFormat="1" applyFont="1" applyFill="1" applyBorder="1" applyAlignment="1">
      <alignment vertical="center"/>
    </xf>
    <xf numFmtId="166" fontId="16" fillId="3" borderId="0" xfId="4" applyNumberFormat="1" applyFont="1" applyFill="1" applyBorder="1" applyAlignment="1">
      <alignment vertical="center"/>
    </xf>
    <xf numFmtId="0" fontId="0" fillId="4" borderId="0" xfId="0" applyFill="1"/>
    <xf numFmtId="166" fontId="16" fillId="0" borderId="0" xfId="4" applyNumberFormat="1" applyFont="1" applyBorder="1" applyAlignment="1">
      <alignment vertical="center"/>
    </xf>
    <xf numFmtId="0" fontId="13" fillId="0" borderId="0" xfId="0" applyFont="1" applyFill="1" applyAlignment="1">
      <alignment horizontal="right"/>
    </xf>
    <xf numFmtId="166" fontId="16" fillId="3" borderId="0" xfId="4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horizontal="right"/>
    </xf>
    <xf numFmtId="0" fontId="19" fillId="0" borderId="0" xfId="0" applyFont="1" applyFill="1"/>
    <xf numFmtId="0" fontId="19" fillId="0" borderId="0" xfId="0" applyFont="1"/>
    <xf numFmtId="1" fontId="6" fillId="3" borderId="1" xfId="2" applyNumberFormat="1" applyFont="1" applyFill="1" applyBorder="1" applyAlignment="1">
      <alignment horizontal="left" vertical="center"/>
    </xf>
    <xf numFmtId="1" fontId="6" fillId="0" borderId="0" xfId="2" applyNumberFormat="1" applyFont="1" applyFill="1" applyBorder="1" applyAlignment="1">
      <alignment horizontal="left" vertical="center"/>
    </xf>
    <xf numFmtId="1" fontId="6" fillId="3" borderId="0" xfId="2" applyNumberFormat="1" applyFont="1" applyFill="1" applyBorder="1" applyAlignment="1">
      <alignment horizontal="left" vertical="center"/>
    </xf>
    <xf numFmtId="1" fontId="6" fillId="3" borderId="2" xfId="2" applyNumberFormat="1" applyFont="1" applyFill="1" applyBorder="1" applyAlignment="1">
      <alignment horizontal="left" vertical="center"/>
    </xf>
    <xf numFmtId="3" fontId="11" fillId="3" borderId="1" xfId="2" applyNumberFormat="1" applyFont="1" applyFill="1" applyBorder="1" applyAlignment="1">
      <alignment vertical="center"/>
    </xf>
    <xf numFmtId="3" fontId="11" fillId="0" borderId="0" xfId="2" applyNumberFormat="1" applyFont="1" applyFill="1" applyBorder="1" applyAlignment="1">
      <alignment vertical="center"/>
    </xf>
    <xf numFmtId="3" fontId="11" fillId="3" borderId="0" xfId="2" applyNumberFormat="1" applyFont="1" applyFill="1" applyBorder="1" applyAlignment="1">
      <alignment vertical="center"/>
    </xf>
    <xf numFmtId="3" fontId="11" fillId="3" borderId="2" xfId="2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3" fontId="11" fillId="4" borderId="0" xfId="2" applyNumberFormat="1" applyFont="1" applyFill="1" applyBorder="1" applyAlignment="1">
      <alignment vertical="center"/>
    </xf>
    <xf numFmtId="3" fontId="11" fillId="4" borderId="2" xfId="2" applyNumberFormat="1" applyFont="1" applyFill="1" applyBorder="1" applyAlignment="1">
      <alignment vertical="center"/>
    </xf>
    <xf numFmtId="166" fontId="13" fillId="0" borderId="2" xfId="4" applyNumberFormat="1" applyFont="1" applyFill="1" applyBorder="1" applyAlignment="1">
      <alignment horizontal="right" vertical="center"/>
    </xf>
    <xf numFmtId="3" fontId="13" fillId="0" borderId="2" xfId="0" applyNumberFormat="1" applyFont="1" applyFill="1" applyBorder="1" applyAlignment="1">
      <alignment horizontal="center" vertical="center"/>
    </xf>
    <xf numFmtId="166" fontId="13" fillId="0" borderId="2" xfId="0" applyNumberFormat="1" applyFont="1" applyFill="1" applyBorder="1" applyAlignment="1">
      <alignment horizontal="right" vertical="center"/>
    </xf>
    <xf numFmtId="166" fontId="16" fillId="0" borderId="2" xfId="4" applyNumberFormat="1" applyFont="1" applyFill="1" applyBorder="1" applyAlignment="1">
      <alignment horizontal="right" vertical="center"/>
    </xf>
    <xf numFmtId="166" fontId="13" fillId="0" borderId="0" xfId="0" applyNumberFormat="1" applyFont="1" applyFill="1"/>
    <xf numFmtId="166" fontId="11" fillId="0" borderId="0" xfId="0" applyNumberFormat="1" applyFont="1" applyBorder="1" applyAlignment="1">
      <alignment horizontal="center" vertical="center"/>
    </xf>
    <xf numFmtId="166" fontId="13" fillId="0" borderId="0" xfId="0" applyNumberFormat="1" applyFont="1"/>
    <xf numFmtId="166" fontId="16" fillId="0" borderId="0" xfId="0" applyNumberFormat="1" applyFont="1" applyBorder="1" applyAlignment="1">
      <alignment horizontal="center" vertical="center"/>
    </xf>
    <xf numFmtId="166" fontId="13" fillId="3" borderId="0" xfId="0" applyNumberFormat="1" applyFont="1" applyFill="1" applyBorder="1" applyAlignment="1">
      <alignment horizontal="center" vertical="center"/>
    </xf>
    <xf numFmtId="166" fontId="10" fillId="3" borderId="0" xfId="0" applyNumberFormat="1" applyFont="1" applyFill="1" applyBorder="1" applyAlignment="1">
      <alignment horizontal="center" vertical="center"/>
    </xf>
    <xf numFmtId="166" fontId="13" fillId="4" borderId="0" xfId="0" applyNumberFormat="1" applyFont="1" applyFill="1"/>
    <xf numFmtId="166" fontId="16" fillId="0" borderId="0" xfId="0" applyNumberFormat="1" applyFont="1" applyFill="1"/>
    <xf numFmtId="166" fontId="16" fillId="4" borderId="0" xfId="0" applyNumberFormat="1" applyFont="1" applyFill="1"/>
    <xf numFmtId="3" fontId="11" fillId="4" borderId="0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6" fillId="3" borderId="0" xfId="5" applyNumberFormat="1" applyFont="1" applyFill="1" applyBorder="1" applyAlignment="1">
      <alignment horizontal="center" vertical="center"/>
    </xf>
    <xf numFmtId="0" fontId="16" fillId="0" borderId="2" xfId="5" applyNumberFormat="1" applyFont="1" applyFill="1" applyBorder="1" applyAlignment="1">
      <alignment horizontal="center" vertical="center"/>
    </xf>
    <xf numFmtId="0" fontId="6" fillId="0" borderId="0" xfId="5" applyNumberFormat="1" applyFont="1" applyBorder="1" applyAlignment="1">
      <alignment horizontal="center" vertical="center"/>
    </xf>
    <xf numFmtId="0" fontId="6" fillId="3" borderId="0" xfId="5" applyNumberFormat="1" applyFont="1" applyFill="1" applyBorder="1" applyAlignment="1">
      <alignment horizontal="center" vertical="center"/>
    </xf>
    <xf numFmtId="0" fontId="16" fillId="0" borderId="0" xfId="5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9" fillId="0" borderId="0" xfId="0" applyFont="1"/>
    <xf numFmtId="0" fontId="21" fillId="0" borderId="0" xfId="0" applyFont="1"/>
    <xf numFmtId="0" fontId="10" fillId="3" borderId="1" xfId="0" applyFont="1" applyFill="1" applyBorder="1" applyAlignment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0" fontId="13" fillId="0" borderId="5" xfId="0" applyFont="1" applyBorder="1" applyAlignment="1">
      <alignment horizontal="center" vertical="center"/>
    </xf>
    <xf numFmtId="165" fontId="9" fillId="0" borderId="3" xfId="3" applyFont="1" applyFill="1" applyBorder="1" applyAlignment="1" applyProtection="1">
      <alignment horizontal="center" vertical="center"/>
    </xf>
    <xf numFmtId="165" fontId="9" fillId="0" borderId="4" xfId="3" applyFont="1" applyFill="1" applyBorder="1" applyAlignment="1" applyProtection="1">
      <alignment horizontal="center" vertical="center"/>
    </xf>
    <xf numFmtId="0" fontId="9" fillId="0" borderId="3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</cellXfs>
  <cellStyles count="71">
    <cellStyle name="20% - Énfasis1 2" xfId="6" xr:uid="{00000000-0005-0000-0000-000000000000}"/>
    <cellStyle name="20% - Énfasis2 2" xfId="7" xr:uid="{00000000-0005-0000-0000-000001000000}"/>
    <cellStyle name="20% - Énfasis3 2" xfId="8" xr:uid="{00000000-0005-0000-0000-000002000000}"/>
    <cellStyle name="20% - Énfasis4 2" xfId="9" xr:uid="{00000000-0005-0000-0000-000003000000}"/>
    <cellStyle name="20% - Énfasis5 2" xfId="10" xr:uid="{00000000-0005-0000-0000-000004000000}"/>
    <cellStyle name="20% - Énfasis6 2" xfId="11" xr:uid="{00000000-0005-0000-0000-000005000000}"/>
    <cellStyle name="40% - Énfasis1 2" xfId="12" xr:uid="{00000000-0005-0000-0000-000006000000}"/>
    <cellStyle name="40% - Énfasis2 2" xfId="13" xr:uid="{00000000-0005-0000-0000-000007000000}"/>
    <cellStyle name="40% - Énfasis3 2" xfId="14" xr:uid="{00000000-0005-0000-0000-000008000000}"/>
    <cellStyle name="40% - Énfasis4 2" xfId="15" xr:uid="{00000000-0005-0000-0000-000009000000}"/>
    <cellStyle name="40% - Énfasis5 2" xfId="16" xr:uid="{00000000-0005-0000-0000-00000A000000}"/>
    <cellStyle name="40% - Énfasis6 2" xfId="17" xr:uid="{00000000-0005-0000-0000-00000B000000}"/>
    <cellStyle name="60% - Énfasis1 2" xfId="18" xr:uid="{00000000-0005-0000-0000-00000C000000}"/>
    <cellStyle name="60% - Énfasis2 2" xfId="19" xr:uid="{00000000-0005-0000-0000-00000D000000}"/>
    <cellStyle name="60% - Énfasis3 2" xfId="20" xr:uid="{00000000-0005-0000-0000-00000E000000}"/>
    <cellStyle name="60% - Énfasis4 2" xfId="21" xr:uid="{00000000-0005-0000-0000-00000F000000}"/>
    <cellStyle name="60% - Énfasis5 2" xfId="22" xr:uid="{00000000-0005-0000-0000-000010000000}"/>
    <cellStyle name="60% - Énfasis6 2" xfId="23" xr:uid="{00000000-0005-0000-0000-000011000000}"/>
    <cellStyle name="Buena 2" xfId="24" xr:uid="{00000000-0005-0000-0000-000012000000}"/>
    <cellStyle name="Cálculo 2" xfId="25" xr:uid="{00000000-0005-0000-0000-000013000000}"/>
    <cellStyle name="Celda de comprobación 2" xfId="26" xr:uid="{00000000-0005-0000-0000-000014000000}"/>
    <cellStyle name="Celda vinculada 2" xfId="27" xr:uid="{00000000-0005-0000-0000-000015000000}"/>
    <cellStyle name="cf1" xfId="28" xr:uid="{00000000-0005-0000-0000-000016000000}"/>
    <cellStyle name="cf1 2" xfId="29" xr:uid="{00000000-0005-0000-0000-000017000000}"/>
    <cellStyle name="cf2" xfId="30" xr:uid="{00000000-0005-0000-0000-000018000000}"/>
    <cellStyle name="cf2 2" xfId="31" xr:uid="{00000000-0005-0000-0000-000019000000}"/>
    <cellStyle name="cf3" xfId="32" xr:uid="{00000000-0005-0000-0000-00001A000000}"/>
    <cellStyle name="cf3 2" xfId="33" xr:uid="{00000000-0005-0000-0000-00001B000000}"/>
    <cellStyle name="cf4" xfId="34" xr:uid="{00000000-0005-0000-0000-00001C000000}"/>
    <cellStyle name="cf4 2" xfId="35" xr:uid="{00000000-0005-0000-0000-00001D000000}"/>
    <cellStyle name="cf5" xfId="36" xr:uid="{00000000-0005-0000-0000-00001E000000}"/>
    <cellStyle name="cf6" xfId="37" xr:uid="{00000000-0005-0000-0000-00001F000000}"/>
    <cellStyle name="Encabezado 4 2" xfId="38" xr:uid="{00000000-0005-0000-0000-000020000000}"/>
    <cellStyle name="Énfasis1 2" xfId="39" xr:uid="{00000000-0005-0000-0000-000021000000}"/>
    <cellStyle name="Énfasis2 2" xfId="40" xr:uid="{00000000-0005-0000-0000-000022000000}"/>
    <cellStyle name="Énfasis3 2" xfId="41" xr:uid="{00000000-0005-0000-0000-000023000000}"/>
    <cellStyle name="Énfasis4 2" xfId="42" xr:uid="{00000000-0005-0000-0000-000024000000}"/>
    <cellStyle name="Énfasis5 2" xfId="43" xr:uid="{00000000-0005-0000-0000-000025000000}"/>
    <cellStyle name="Énfasis6 2" xfId="44" xr:uid="{00000000-0005-0000-0000-000026000000}"/>
    <cellStyle name="Entrada 2" xfId="45" xr:uid="{00000000-0005-0000-0000-000027000000}"/>
    <cellStyle name="Hipervínculo" xfId="46" xr:uid="{00000000-0005-0000-0000-000028000000}"/>
    <cellStyle name="Hipervínculo 2" xfId="47" xr:uid="{00000000-0005-0000-0000-000029000000}"/>
    <cellStyle name="Incorrecto 2" xfId="48" xr:uid="{00000000-0005-0000-0000-00002A000000}"/>
    <cellStyle name="Millares 2" xfId="49" xr:uid="{00000000-0005-0000-0000-00002B000000}"/>
    <cellStyle name="Millares 3" xfId="50" xr:uid="{00000000-0005-0000-0000-00002C000000}"/>
    <cellStyle name="Moneda [0]_Copia de COYUNTURA CUARTO TRIMESTRE 2010" xfId="3" xr:uid="{00000000-0005-0000-0000-00002D000000}"/>
    <cellStyle name="Neutral 2" xfId="51" xr:uid="{00000000-0005-0000-0000-00002E000000}"/>
    <cellStyle name="Normal" xfId="0" builtinId="0"/>
    <cellStyle name="Normal 10" xfId="52" xr:uid="{00000000-0005-0000-0000-000030000000}"/>
    <cellStyle name="Normal 10 2" xfId="53" xr:uid="{00000000-0005-0000-0000-000031000000}"/>
    <cellStyle name="Normal 10 3" xfId="54" xr:uid="{00000000-0005-0000-0000-000032000000}"/>
    <cellStyle name="Normal 2" xfId="55" xr:uid="{00000000-0005-0000-0000-000033000000}"/>
    <cellStyle name="Normal 2 2" xfId="56" xr:uid="{00000000-0005-0000-0000-000034000000}"/>
    <cellStyle name="Normal 3" xfId="57" xr:uid="{00000000-0005-0000-0000-000035000000}"/>
    <cellStyle name="Normal 4" xfId="5" xr:uid="{00000000-0005-0000-0000-000036000000}"/>
    <cellStyle name="Normal_CENERGIA" xfId="2" xr:uid="{00000000-0005-0000-0000-000037000000}"/>
    <cellStyle name="Normal_Copia de COYUNTURA CUARTO TRIMESTRE 2010" xfId="1" xr:uid="{00000000-0005-0000-0000-000038000000}"/>
    <cellStyle name="Normal_Copia de COYUNTURA CUARTO TRIMESTRE 2010 2" xfId="4" xr:uid="{00000000-0005-0000-0000-000039000000}"/>
    <cellStyle name="Notas 2" xfId="58" xr:uid="{00000000-0005-0000-0000-00003A000000}"/>
    <cellStyle name="Notas 3" xfId="59" xr:uid="{00000000-0005-0000-0000-00003B000000}"/>
    <cellStyle name="Porcentual 2" xfId="60" xr:uid="{00000000-0005-0000-0000-00003C000000}"/>
    <cellStyle name="Porcentual 2 2" xfId="61" xr:uid="{00000000-0005-0000-0000-00003D000000}"/>
    <cellStyle name="Porcentual 3" xfId="62" xr:uid="{00000000-0005-0000-0000-00003E000000}"/>
    <cellStyle name="Salida 2" xfId="63" xr:uid="{00000000-0005-0000-0000-00003F000000}"/>
    <cellStyle name="Texto de advertencia 2" xfId="64" xr:uid="{00000000-0005-0000-0000-000040000000}"/>
    <cellStyle name="Texto explicativo 2" xfId="65" xr:uid="{00000000-0005-0000-0000-000041000000}"/>
    <cellStyle name="Título 1 2" xfId="66" xr:uid="{00000000-0005-0000-0000-000042000000}"/>
    <cellStyle name="Título 2 2" xfId="67" xr:uid="{00000000-0005-0000-0000-000043000000}"/>
    <cellStyle name="Título 3 2" xfId="68" xr:uid="{00000000-0005-0000-0000-000044000000}"/>
    <cellStyle name="Título 4" xfId="69" xr:uid="{00000000-0005-0000-0000-000045000000}"/>
    <cellStyle name="Total 2" xfId="70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45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10.5703125" customWidth="1"/>
    <col min="5" max="5" width="8.85546875" style="1" customWidth="1"/>
    <col min="6" max="8" width="10.5703125" customWidth="1"/>
    <col min="9" max="9" width="11" style="1" customWidth="1"/>
    <col min="10" max="10" width="10.85546875" customWidth="1"/>
    <col min="11" max="11" width="6.85546875" customWidth="1"/>
    <col min="12" max="12" width="11.5703125" customWidth="1"/>
    <col min="13" max="13" width="10.28515625" customWidth="1"/>
    <col min="14" max="14" width="10.140625" customWidth="1"/>
    <col min="15" max="15" width="11.5703125" customWidth="1"/>
    <col min="16" max="16" width="10.28515625" customWidth="1"/>
    <col min="17" max="17" width="9.42578125" customWidth="1"/>
    <col min="18" max="18" width="1.42578125" customWidth="1"/>
    <col min="19" max="33" width="11.42578125" style="7"/>
  </cols>
  <sheetData>
    <row r="2" spans="1:33" ht="19.5" customHeight="1" x14ac:dyDescent="0.2">
      <c r="B2" s="88" t="s">
        <v>0</v>
      </c>
      <c r="D2" s="96" t="s">
        <v>1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x14ac:dyDescent="0.2">
      <c r="D3" s="8"/>
      <c r="E3" s="9"/>
      <c r="F3" s="2"/>
      <c r="G3" s="1"/>
      <c r="H3" s="2"/>
      <c r="I3" s="3"/>
      <c r="J3" s="2"/>
      <c r="K3" s="4"/>
      <c r="L3" s="2"/>
      <c r="M3" s="4"/>
      <c r="O3" s="5"/>
      <c r="P3" s="6"/>
    </row>
    <row r="4" spans="1:33" x14ac:dyDescent="0.2">
      <c r="B4" s="10"/>
      <c r="C4" s="10"/>
      <c r="D4" s="11" t="s">
        <v>2</v>
      </c>
      <c r="E4" s="12" t="s">
        <v>3</v>
      </c>
      <c r="F4" s="13"/>
      <c r="G4" s="13"/>
      <c r="H4" s="11" t="s">
        <v>2</v>
      </c>
      <c r="I4" s="12" t="s">
        <v>3</v>
      </c>
      <c r="J4" s="13"/>
      <c r="K4" s="13"/>
      <c r="L4" s="11" t="s">
        <v>2</v>
      </c>
      <c r="M4" s="12" t="s">
        <v>3</v>
      </c>
      <c r="N4" s="14"/>
      <c r="O4" s="13"/>
      <c r="P4" s="11" t="s">
        <v>2</v>
      </c>
      <c r="Q4" s="12" t="s">
        <v>3</v>
      </c>
    </row>
    <row r="5" spans="1:33" x14ac:dyDescent="0.2">
      <c r="B5" s="60">
        <v>1973</v>
      </c>
      <c r="C5" s="60"/>
      <c r="D5" s="64">
        <v>54145.044999999998</v>
      </c>
      <c r="E5" s="15" t="s">
        <v>4</v>
      </c>
      <c r="F5" s="16"/>
      <c r="G5" s="60">
        <v>1978</v>
      </c>
      <c r="H5" s="64">
        <v>64215.8</v>
      </c>
      <c r="I5" s="17">
        <v>3.3109662206870727</v>
      </c>
      <c r="J5" s="16"/>
      <c r="K5" s="60">
        <v>1983</v>
      </c>
      <c r="L5" s="64">
        <v>67486.55</v>
      </c>
      <c r="M5" s="17">
        <v>-0.5034936868310802</v>
      </c>
      <c r="N5" s="14"/>
      <c r="O5" s="60">
        <v>1988</v>
      </c>
      <c r="P5" s="64">
        <v>79041.37</v>
      </c>
      <c r="Q5" s="17">
        <v>3.7936144921948634</v>
      </c>
    </row>
    <row r="6" spans="1:33" x14ac:dyDescent="0.2">
      <c r="B6" s="61">
        <v>1974</v>
      </c>
      <c r="C6" s="61"/>
      <c r="D6" s="65">
        <v>56535.334999999999</v>
      </c>
      <c r="E6" s="18">
        <v>4.4146052515054768</v>
      </c>
      <c r="F6" s="16"/>
      <c r="G6" s="61">
        <v>1979</v>
      </c>
      <c r="H6" s="65">
        <v>66720.59</v>
      </c>
      <c r="I6" s="18">
        <v>3.9005820997324525</v>
      </c>
      <c r="J6" s="16"/>
      <c r="K6" s="61">
        <v>1984</v>
      </c>
      <c r="L6" s="65">
        <v>69774.09</v>
      </c>
      <c r="M6" s="18">
        <v>3.3896235620282766</v>
      </c>
      <c r="N6" s="14"/>
      <c r="O6" s="61">
        <v>1989</v>
      </c>
      <c r="P6" s="65">
        <v>85811.34</v>
      </c>
      <c r="Q6" s="18">
        <v>8.5650969865527458</v>
      </c>
    </row>
    <row r="7" spans="1:33" x14ac:dyDescent="0.2">
      <c r="B7" s="62">
        <v>1975</v>
      </c>
      <c r="C7" s="62"/>
      <c r="D7" s="66">
        <v>57659.96</v>
      </c>
      <c r="E7" s="19">
        <v>1.9892426568269173</v>
      </c>
      <c r="F7" s="16"/>
      <c r="G7" s="62">
        <v>1980</v>
      </c>
      <c r="H7" s="66">
        <v>68750.33</v>
      </c>
      <c r="I7" s="19">
        <v>3.0421493574922076</v>
      </c>
      <c r="J7" s="16"/>
      <c r="K7" s="62">
        <v>1985</v>
      </c>
      <c r="L7" s="66">
        <v>70771</v>
      </c>
      <c r="M7" s="19">
        <v>1.4287681860128965</v>
      </c>
      <c r="N7" s="14"/>
      <c r="O7" s="68">
        <v>1990</v>
      </c>
      <c r="P7" s="71">
        <v>88455.079057991767</v>
      </c>
      <c r="Q7" s="19">
        <v>3.1</v>
      </c>
    </row>
    <row r="8" spans="1:33" x14ac:dyDescent="0.2">
      <c r="B8" s="61">
        <v>1976</v>
      </c>
      <c r="C8" s="61"/>
      <c r="D8" s="65">
        <v>61738.696000000004</v>
      </c>
      <c r="E8" s="18">
        <v>7.0737752853106572</v>
      </c>
      <c r="F8" s="16"/>
      <c r="G8" s="61">
        <v>1981</v>
      </c>
      <c r="H8" s="65">
        <v>67644.460000000006</v>
      </c>
      <c r="I8" s="18">
        <v>-1.6085304608719597</v>
      </c>
      <c r="J8" s="16"/>
      <c r="K8" s="61">
        <v>1986</v>
      </c>
      <c r="L8" s="65">
        <v>73642.12</v>
      </c>
      <c r="M8" s="18">
        <v>4.0569159684051392</v>
      </c>
      <c r="N8" s="14"/>
      <c r="O8" s="69">
        <v>1991</v>
      </c>
      <c r="P8" s="65">
        <v>91891.330586605516</v>
      </c>
      <c r="Q8" s="18">
        <v>3.9</v>
      </c>
    </row>
    <row r="9" spans="1:33" x14ac:dyDescent="0.2">
      <c r="B9" s="63">
        <v>1977</v>
      </c>
      <c r="C9" s="63"/>
      <c r="D9" s="67">
        <v>62157.777000000002</v>
      </c>
      <c r="E9" s="21">
        <v>0.67879794545708805</v>
      </c>
      <c r="F9" s="16"/>
      <c r="G9" s="63">
        <v>1982</v>
      </c>
      <c r="H9" s="67">
        <v>67828.06</v>
      </c>
      <c r="I9" s="21">
        <v>0.27141912286681169</v>
      </c>
      <c r="J9" s="16"/>
      <c r="K9" s="63">
        <v>1987</v>
      </c>
      <c r="L9" s="67">
        <v>76152.44</v>
      </c>
      <c r="M9" s="21">
        <v>3.408810066847634</v>
      </c>
      <c r="N9" s="14"/>
      <c r="O9" s="70">
        <v>1992</v>
      </c>
      <c r="P9" s="72">
        <v>93746.770612400898</v>
      </c>
      <c r="Q9" s="21">
        <v>2.0196684934915821</v>
      </c>
    </row>
    <row r="10" spans="1:33" s="7" customFormat="1" ht="15.75" customHeight="1" x14ac:dyDescent="0.2">
      <c r="A10"/>
      <c r="B10" s="22"/>
      <c r="C10" s="22"/>
      <c r="D10" s="23"/>
      <c r="E10" s="24"/>
      <c r="F10" s="25"/>
      <c r="G10" s="26"/>
      <c r="H10" s="23"/>
      <c r="I10" s="24"/>
      <c r="J10" s="25"/>
      <c r="K10" s="26"/>
      <c r="L10" s="23"/>
      <c r="M10" s="27"/>
      <c r="N10" s="25"/>
      <c r="O10" s="28"/>
      <c r="P10" s="29"/>
      <c r="Q10" s="30"/>
      <c r="R10"/>
    </row>
    <row r="11" spans="1:33" ht="25.5" customHeight="1" x14ac:dyDescent="0.2">
      <c r="B11" s="31"/>
      <c r="C11" s="31"/>
      <c r="D11" s="102" t="s">
        <v>5</v>
      </c>
      <c r="E11" s="103"/>
      <c r="F11" s="104" t="s">
        <v>6</v>
      </c>
      <c r="G11" s="105"/>
      <c r="H11" s="106" t="s">
        <v>15</v>
      </c>
      <c r="I11" s="106"/>
      <c r="J11" s="104" t="s">
        <v>7</v>
      </c>
      <c r="K11" s="105"/>
      <c r="L11" s="106" t="s">
        <v>8</v>
      </c>
      <c r="M11" s="106"/>
      <c r="N11" s="32" t="s">
        <v>9</v>
      </c>
      <c r="O11" s="33" t="s">
        <v>10</v>
      </c>
      <c r="P11" s="100" t="s">
        <v>11</v>
      </c>
      <c r="Q11" s="101"/>
    </row>
    <row r="12" spans="1:33" ht="12.75" customHeight="1" x14ac:dyDescent="0.2">
      <c r="B12" s="34"/>
      <c r="C12" s="34"/>
      <c r="D12" s="35" t="s">
        <v>2</v>
      </c>
      <c r="E12" s="36" t="s">
        <v>12</v>
      </c>
      <c r="F12" s="35" t="s">
        <v>2</v>
      </c>
      <c r="G12" s="37" t="s">
        <v>12</v>
      </c>
      <c r="H12" s="38" t="s">
        <v>2</v>
      </c>
      <c r="I12" s="36" t="s">
        <v>12</v>
      </c>
      <c r="J12" s="35" t="s">
        <v>2</v>
      </c>
      <c r="K12" s="37" t="s">
        <v>12</v>
      </c>
      <c r="L12" s="38" t="s">
        <v>2</v>
      </c>
      <c r="M12" s="36" t="s">
        <v>12</v>
      </c>
      <c r="N12" s="35" t="s">
        <v>2</v>
      </c>
      <c r="O12" s="35" t="s">
        <v>2</v>
      </c>
      <c r="P12" s="39" t="s">
        <v>2</v>
      </c>
      <c r="Q12" s="40" t="s">
        <v>3</v>
      </c>
    </row>
    <row r="13" spans="1:33" x14ac:dyDescent="0.2">
      <c r="B13" s="99">
        <v>1993</v>
      </c>
      <c r="C13" s="99"/>
      <c r="D13" s="41">
        <v>18400.34644597306</v>
      </c>
      <c r="E13" s="42">
        <f>100*D13/$P13</f>
        <v>20.412507186983941</v>
      </c>
      <c r="F13" s="41">
        <v>45762.797649756365</v>
      </c>
      <c r="G13" s="42">
        <f>100*F13/$P13</f>
        <v>50.767165643589273</v>
      </c>
      <c r="H13" s="41">
        <v>5743.1212381771275</v>
      </c>
      <c r="I13" s="42">
        <f t="shared" ref="I13:K28" si="0">100*H13/$P13</f>
        <v>6.3711574069664865</v>
      </c>
      <c r="J13" s="41">
        <v>14460.877042132415</v>
      </c>
      <c r="K13" s="42">
        <f t="shared" si="0"/>
        <v>16.042239064320452</v>
      </c>
      <c r="L13" s="41">
        <v>5593.9599455431362</v>
      </c>
      <c r="M13" s="42">
        <f t="shared" ref="M13:M38" si="1">100*L13/$P13</f>
        <v>6.2056846553065572</v>
      </c>
      <c r="N13" s="41">
        <v>108.94239036973346</v>
      </c>
      <c r="O13" s="41">
        <v>72.46584503678227</v>
      </c>
      <c r="P13" s="43">
        <v>90142.510556988622</v>
      </c>
      <c r="Q13" s="44">
        <v>-3.8446764959128119</v>
      </c>
    </row>
    <row r="14" spans="1:33" x14ac:dyDescent="0.2">
      <c r="B14" s="94">
        <v>1994</v>
      </c>
      <c r="C14" s="94"/>
      <c r="D14" s="45">
        <v>18967.945280405082</v>
      </c>
      <c r="E14" s="46">
        <f t="shared" ref="E14:E38" si="2">100*D14/$P14</f>
        <v>19.902242297751766</v>
      </c>
      <c r="F14" s="45">
        <v>49561.921133084914</v>
      </c>
      <c r="G14" s="46">
        <f t="shared" ref="G14:G38" si="3">100*F14/$P14</f>
        <v>52.003174226346886</v>
      </c>
      <c r="H14" s="45">
        <v>6296.8185726569218</v>
      </c>
      <c r="I14" s="46">
        <f t="shared" si="0"/>
        <v>6.6069786202654592</v>
      </c>
      <c r="J14" s="45">
        <v>14268.185726569218</v>
      </c>
      <c r="K14" s="46">
        <f t="shared" si="0"/>
        <v>14.970988437680658</v>
      </c>
      <c r="L14" s="45">
        <v>5957.4739419126772</v>
      </c>
      <c r="M14" s="46">
        <f t="shared" si="1"/>
        <v>6.2509190174106344</v>
      </c>
      <c r="N14" s="45">
        <v>159.5012897678418</v>
      </c>
      <c r="O14" s="45">
        <v>93.723129836629397</v>
      </c>
      <c r="P14" s="47">
        <v>95305.569074233281</v>
      </c>
      <c r="Q14" s="48">
        <v>5.727662215465525</v>
      </c>
    </row>
    <row r="15" spans="1:33" x14ac:dyDescent="0.2">
      <c r="B15" s="95">
        <v>1995</v>
      </c>
      <c r="C15" s="95"/>
      <c r="D15" s="49">
        <v>19004.294950797743</v>
      </c>
      <c r="E15" s="50">
        <f t="shared" si="2"/>
        <v>18.506483612155282</v>
      </c>
      <c r="F15" s="49">
        <v>55552.56986242476</v>
      </c>
      <c r="G15" s="50">
        <f t="shared" si="3"/>
        <v>54.097388323733604</v>
      </c>
      <c r="H15" s="49">
        <v>7722.3129836629405</v>
      </c>
      <c r="I15" s="50">
        <f t="shared" si="0"/>
        <v>7.5200295012308844</v>
      </c>
      <c r="J15" s="49">
        <v>14304.81513327601</v>
      </c>
      <c r="K15" s="50">
        <f t="shared" si="0"/>
        <v>13.930105143299237</v>
      </c>
      <c r="L15" s="49">
        <v>5506.1084121524791</v>
      </c>
      <c r="M15" s="50">
        <f t="shared" si="1"/>
        <v>5.361877689231128</v>
      </c>
      <c r="N15" s="49">
        <v>385.72656921754083</v>
      </c>
      <c r="O15" s="49">
        <v>214.10146173688736</v>
      </c>
      <c r="P15" s="51">
        <v>102689.92937326836</v>
      </c>
      <c r="Q15" s="20">
        <v>7.748088984478354</v>
      </c>
    </row>
    <row r="16" spans="1:33" x14ac:dyDescent="0.2">
      <c r="B16" s="94">
        <v>1996</v>
      </c>
      <c r="C16" s="94"/>
      <c r="D16" s="45">
        <v>16062.409429636</v>
      </c>
      <c r="E16" s="46">
        <f t="shared" si="2"/>
        <v>15.849674069286895</v>
      </c>
      <c r="F16" s="45">
        <v>54796.500668768495</v>
      </c>
      <c r="G16" s="46">
        <f t="shared" si="3"/>
        <v>54.07075940518618</v>
      </c>
      <c r="H16" s="45">
        <v>8642.2184006878761</v>
      </c>
      <c r="I16" s="46">
        <f t="shared" si="0"/>
        <v>8.5277582722905851</v>
      </c>
      <c r="J16" s="45">
        <v>14530.524505588994</v>
      </c>
      <c r="K16" s="46">
        <f t="shared" si="0"/>
        <v>14.338077887894476</v>
      </c>
      <c r="L16" s="45">
        <v>6983.8123387790192</v>
      </c>
      <c r="M16" s="46">
        <f t="shared" si="1"/>
        <v>6.8913166368727117</v>
      </c>
      <c r="N16" s="45">
        <v>91.143594153052391</v>
      </c>
      <c r="O16" s="45">
        <v>235.59759243336197</v>
      </c>
      <c r="P16" s="47">
        <v>101342.20653004681</v>
      </c>
      <c r="Q16" s="48">
        <v>-1.3124196807290629</v>
      </c>
    </row>
    <row r="17" spans="1:33" x14ac:dyDescent="0.2">
      <c r="B17" s="95">
        <v>1997</v>
      </c>
      <c r="C17" s="95"/>
      <c r="D17" s="49">
        <v>18384.924691888795</v>
      </c>
      <c r="E17" s="50">
        <f t="shared" si="2"/>
        <v>17.05183709870326</v>
      </c>
      <c r="F17" s="49">
        <v>57225.930543613227</v>
      </c>
      <c r="G17" s="50">
        <f t="shared" si="3"/>
        <v>53.076488579902332</v>
      </c>
      <c r="H17" s="49">
        <v>11308.190025795358</v>
      </c>
      <c r="I17" s="50">
        <f t="shared" si="0"/>
        <v>10.488235194464282</v>
      </c>
      <c r="J17" s="49">
        <v>14264.316423043852</v>
      </c>
      <c r="K17" s="50">
        <f t="shared" si="0"/>
        <v>13.230013396650611</v>
      </c>
      <c r="L17" s="49">
        <v>6646.2140775771477</v>
      </c>
      <c r="M17" s="50">
        <f t="shared" si="1"/>
        <v>6.1642982864081981</v>
      </c>
      <c r="N17" s="49">
        <v>-264.23043852106616</v>
      </c>
      <c r="O17" s="49">
        <v>252.50788191458872</v>
      </c>
      <c r="P17" s="51">
        <v>107817.8532053119</v>
      </c>
      <c r="Q17" s="20">
        <v>6.3898812715757609</v>
      </c>
    </row>
    <row r="18" spans="1:33" x14ac:dyDescent="0.2">
      <c r="B18" s="94">
        <v>1998</v>
      </c>
      <c r="C18" s="94"/>
      <c r="D18" s="45">
        <v>17501.698624247638</v>
      </c>
      <c r="E18" s="46">
        <f t="shared" si="2"/>
        <v>15.458630347597625</v>
      </c>
      <c r="F18" s="45">
        <v>61561.885568930906</v>
      </c>
      <c r="G18" s="46">
        <f t="shared" si="3"/>
        <v>54.375432519031712</v>
      </c>
      <c r="H18" s="45">
        <v>11609.028374892519</v>
      </c>
      <c r="I18" s="46">
        <f t="shared" si="0"/>
        <v>10.253843480860992</v>
      </c>
      <c r="J18" s="45">
        <v>15217.454858125537</v>
      </c>
      <c r="K18" s="46">
        <f t="shared" si="0"/>
        <v>13.441038754781372</v>
      </c>
      <c r="L18" s="45">
        <v>6783.6062864239993</v>
      </c>
      <c r="M18" s="46">
        <f t="shared" si="1"/>
        <v>5.9917191043492783</v>
      </c>
      <c r="N18" s="45">
        <v>292.51934651762684</v>
      </c>
      <c r="O18" s="45">
        <v>250.16719212763923</v>
      </c>
      <c r="P18" s="47">
        <v>113216.36025126585</v>
      </c>
      <c r="Q18" s="48">
        <v>5.0070622679472772</v>
      </c>
    </row>
    <row r="19" spans="1:33" x14ac:dyDescent="0.2">
      <c r="B19" s="95">
        <v>1999</v>
      </c>
      <c r="C19" s="95"/>
      <c r="D19" s="49">
        <v>19615.457819814656</v>
      </c>
      <c r="E19" s="50">
        <f t="shared" si="2"/>
        <v>16.526673010038774</v>
      </c>
      <c r="F19" s="49">
        <v>63827.656444062275</v>
      </c>
      <c r="G19" s="50">
        <f t="shared" si="3"/>
        <v>53.776914958494636</v>
      </c>
      <c r="H19" s="49">
        <v>13289.33791917455</v>
      </c>
      <c r="I19" s="50">
        <f t="shared" si="0"/>
        <v>11.196707429803038</v>
      </c>
      <c r="J19" s="49">
        <v>15181.083404987105</v>
      </c>
      <c r="K19" s="50">
        <f t="shared" si="0"/>
        <v>12.790565669025948</v>
      </c>
      <c r="L19" s="49">
        <v>6028.8490016241512</v>
      </c>
      <c r="M19" s="50">
        <f t="shared" si="1"/>
        <v>5.0795050001888011</v>
      </c>
      <c r="N19" s="49">
        <v>491.74548581255362</v>
      </c>
      <c r="O19" s="49">
        <v>255.56510939142063</v>
      </c>
      <c r="P19" s="51">
        <v>118689.69518486671</v>
      </c>
      <c r="Q19" s="20">
        <v>4.8344028384710924</v>
      </c>
    </row>
    <row r="20" spans="1:33" x14ac:dyDescent="0.2">
      <c r="B20" s="94">
        <v>2000</v>
      </c>
      <c r="C20" s="94"/>
      <c r="D20" s="45">
        <v>20940.392782077004</v>
      </c>
      <c r="E20" s="46">
        <f t="shared" si="2"/>
        <v>16.884094312385638</v>
      </c>
      <c r="F20" s="45">
        <v>64431.413012324432</v>
      </c>
      <c r="G20" s="46">
        <f t="shared" si="3"/>
        <v>51.950604045568213</v>
      </c>
      <c r="H20" s="45">
        <v>15219.088564058469</v>
      </c>
      <c r="I20" s="46">
        <f t="shared" si="0"/>
        <v>12.271046170826693</v>
      </c>
      <c r="J20" s="45">
        <v>16046.259673258814</v>
      </c>
      <c r="K20" s="46">
        <f t="shared" si="0"/>
        <v>12.937988532680231</v>
      </c>
      <c r="L20" s="45">
        <v>6815.8175933887451</v>
      </c>
      <c r="M20" s="46">
        <f t="shared" si="1"/>
        <v>5.4955467292518767</v>
      </c>
      <c r="N20" s="45">
        <v>381.85726569217547</v>
      </c>
      <c r="O20" s="45">
        <v>189.54810356358075</v>
      </c>
      <c r="P20" s="47">
        <v>124024.37699436322</v>
      </c>
      <c r="Q20" s="48">
        <v>4.4946461453013322</v>
      </c>
    </row>
    <row r="21" spans="1:33" x14ac:dyDescent="0.2">
      <c r="B21" s="95">
        <v>2001</v>
      </c>
      <c r="C21" s="95"/>
      <c r="D21" s="49">
        <v>19171.955741855356</v>
      </c>
      <c r="E21" s="50">
        <f t="shared" si="2"/>
        <v>15.06248558426466</v>
      </c>
      <c r="F21" s="49">
        <v>66684.47023980126</v>
      </c>
      <c r="G21" s="50">
        <f t="shared" si="3"/>
        <v>52.390788149406021</v>
      </c>
      <c r="H21" s="49">
        <v>16399.914015477214</v>
      </c>
      <c r="I21" s="50">
        <f t="shared" si="0"/>
        <v>12.884625427233535</v>
      </c>
      <c r="J21" s="49">
        <v>16433.705932932073</v>
      </c>
      <c r="K21" s="50">
        <f t="shared" si="0"/>
        <v>12.91117411513903</v>
      </c>
      <c r="L21" s="49">
        <v>8156.8041941339452</v>
      </c>
      <c r="M21" s="50">
        <f t="shared" si="1"/>
        <v>6.408409618825992</v>
      </c>
      <c r="N21" s="49">
        <v>296.64660361135009</v>
      </c>
      <c r="O21" s="49">
        <v>139.31881150281836</v>
      </c>
      <c r="P21" s="51">
        <v>127282.81553931403</v>
      </c>
      <c r="Q21" s="20">
        <v>2.6272565312695781</v>
      </c>
    </row>
    <row r="22" spans="1:33" x14ac:dyDescent="0.2">
      <c r="B22" s="94">
        <v>2002</v>
      </c>
      <c r="C22" s="94"/>
      <c r="D22" s="45">
        <v>21601.971983376327</v>
      </c>
      <c r="E22" s="46">
        <f t="shared" si="2"/>
        <v>16.502650743609461</v>
      </c>
      <c r="F22" s="45">
        <v>66841.036113499562</v>
      </c>
      <c r="G22" s="46">
        <f t="shared" si="3"/>
        <v>51.062665721949799</v>
      </c>
      <c r="H22" s="45">
        <v>18751.182287188301</v>
      </c>
      <c r="I22" s="46">
        <f t="shared" si="0"/>
        <v>14.324813149158583</v>
      </c>
      <c r="J22" s="45">
        <v>16255.202063628547</v>
      </c>
      <c r="K22" s="46">
        <f t="shared" si="0"/>
        <v>12.418029364601294</v>
      </c>
      <c r="L22" s="45">
        <v>6894.9599933123136</v>
      </c>
      <c r="M22" s="46">
        <f t="shared" si="1"/>
        <v>5.2673485896729986</v>
      </c>
      <c r="N22" s="45">
        <v>458.21152192605336</v>
      </c>
      <c r="O22" s="45">
        <v>97.449125824018338</v>
      </c>
      <c r="P22" s="47">
        <v>130900.01308875512</v>
      </c>
      <c r="Q22" s="48">
        <v>2.8418585290673728</v>
      </c>
    </row>
    <row r="23" spans="1:33" x14ac:dyDescent="0.2">
      <c r="B23" s="95">
        <v>2003</v>
      </c>
      <c r="C23" s="95"/>
      <c r="D23" s="49">
        <v>20132.897415687399</v>
      </c>
      <c r="E23" s="50">
        <f t="shared" si="2"/>
        <v>14.862458867961397</v>
      </c>
      <c r="F23" s="49">
        <v>68594.785994076636</v>
      </c>
      <c r="G23" s="50">
        <f t="shared" si="3"/>
        <v>50.637877119425539</v>
      </c>
      <c r="H23" s="49">
        <v>21352.966466036112</v>
      </c>
      <c r="I23" s="50">
        <f t="shared" si="0"/>
        <v>15.76313529334025</v>
      </c>
      <c r="J23" s="49">
        <v>15960.877042132415</v>
      </c>
      <c r="K23" s="50">
        <f t="shared" si="0"/>
        <v>11.782600071783211</v>
      </c>
      <c r="L23" s="49">
        <v>9197.6011990064017</v>
      </c>
      <c r="M23" s="50">
        <f t="shared" si="1"/>
        <v>6.7898309260558936</v>
      </c>
      <c r="N23" s="49">
        <v>108.59845227858989</v>
      </c>
      <c r="O23" s="49">
        <v>113.69064679468806</v>
      </c>
      <c r="P23" s="51">
        <v>135461.41721601225</v>
      </c>
      <c r="Q23" s="20">
        <v>3.484647571550914</v>
      </c>
    </row>
    <row r="24" spans="1:33" x14ac:dyDescent="0.2">
      <c r="B24" s="94">
        <v>2004</v>
      </c>
      <c r="C24" s="94"/>
      <c r="D24" s="45">
        <v>21053.139127734783</v>
      </c>
      <c r="E24" s="46">
        <f t="shared" si="2"/>
        <v>14.867983454736708</v>
      </c>
      <c r="F24" s="45">
        <v>70291.062386548176</v>
      </c>
      <c r="G24" s="46">
        <f t="shared" si="3"/>
        <v>49.640404988455998</v>
      </c>
      <c r="H24" s="45">
        <v>25171.711092003439</v>
      </c>
      <c r="I24" s="46">
        <f t="shared" si="0"/>
        <v>17.776569174441558</v>
      </c>
      <c r="J24" s="45">
        <v>16407.394668959587</v>
      </c>
      <c r="K24" s="46">
        <f t="shared" si="0"/>
        <v>11.587102094055922</v>
      </c>
      <c r="L24" s="45">
        <v>8815.3139820387878</v>
      </c>
      <c r="M24" s="46">
        <f t="shared" si="1"/>
        <v>6.2254821781232357</v>
      </c>
      <c r="N24" s="45">
        <v>-260.36113499570081</v>
      </c>
      <c r="O24" s="45">
        <v>122.24132989395241</v>
      </c>
      <c r="P24" s="47">
        <v>141600.50145218303</v>
      </c>
      <c r="Q24" s="48">
        <v>4.5319799263440039</v>
      </c>
    </row>
    <row r="25" spans="1:33" x14ac:dyDescent="0.2">
      <c r="B25" s="95">
        <v>2005</v>
      </c>
      <c r="C25" s="95"/>
      <c r="D25" s="49">
        <v>20516.621739753511</v>
      </c>
      <c r="E25" s="50">
        <f t="shared" si="2"/>
        <v>14.200542417769316</v>
      </c>
      <c r="F25" s="49">
        <v>70799.706219547152</v>
      </c>
      <c r="G25" s="50">
        <f t="shared" si="3"/>
        <v>49.003887876346077</v>
      </c>
      <c r="H25" s="49">
        <v>29844.04557179708</v>
      </c>
      <c r="I25" s="50">
        <f t="shared" si="0"/>
        <v>20.656501856686109</v>
      </c>
      <c r="J25" s="49">
        <v>14842.390369733446</v>
      </c>
      <c r="K25" s="50">
        <f t="shared" si="0"/>
        <v>10.273133496344455</v>
      </c>
      <c r="L25" s="49">
        <v>8401.1846899780267</v>
      </c>
      <c r="M25" s="50">
        <f t="shared" si="1"/>
        <v>5.8148647015500536</v>
      </c>
      <c r="N25" s="49">
        <v>-115.47721410146164</v>
      </c>
      <c r="O25" s="49">
        <v>189.26148848762779</v>
      </c>
      <c r="P25" s="51">
        <v>144477.73286519537</v>
      </c>
      <c r="Q25" s="20">
        <v>2.0319358925320978</v>
      </c>
    </row>
    <row r="26" spans="1:33" x14ac:dyDescent="0.2">
      <c r="B26" s="94">
        <v>2006</v>
      </c>
      <c r="C26" s="94"/>
      <c r="D26" s="45">
        <v>17911.154676602655</v>
      </c>
      <c r="E26" s="46">
        <f t="shared" si="2"/>
        <v>12.414309299795745</v>
      </c>
      <c r="F26" s="45">
        <v>70487.811693895143</v>
      </c>
      <c r="G26" s="46">
        <f t="shared" si="3"/>
        <v>48.855448575677897</v>
      </c>
      <c r="H26" s="45">
        <v>31233.319002579537</v>
      </c>
      <c r="I26" s="46">
        <f t="shared" si="0"/>
        <v>21.647966842903504</v>
      </c>
      <c r="J26" s="45">
        <v>15509.716251074808</v>
      </c>
      <c r="K26" s="46">
        <f t="shared" si="0"/>
        <v>10.749860529339816</v>
      </c>
      <c r="L26" s="45">
        <v>9166.2039935033918</v>
      </c>
      <c r="M26" s="46">
        <f t="shared" si="1"/>
        <v>6.3531410193794304</v>
      </c>
      <c r="N26" s="45">
        <v>-282.02923473774717</v>
      </c>
      <c r="O26" s="45">
        <v>252.1257284799847</v>
      </c>
      <c r="P26" s="47">
        <v>144278.30211139779</v>
      </c>
      <c r="Q26" s="48">
        <v>-0.1380356334797018</v>
      </c>
    </row>
    <row r="27" spans="1:33" s="53" customFormat="1" x14ac:dyDescent="0.2">
      <c r="A27"/>
      <c r="B27" s="95">
        <v>2007</v>
      </c>
      <c r="C27" s="95"/>
      <c r="D27" s="49">
        <v>20040.491019394285</v>
      </c>
      <c r="E27" s="50">
        <f t="shared" si="2"/>
        <v>13.643080693725857</v>
      </c>
      <c r="F27" s="49">
        <v>71025.960160504488</v>
      </c>
      <c r="G27" s="50">
        <f t="shared" si="3"/>
        <v>48.35275267863215</v>
      </c>
      <c r="H27" s="49">
        <v>31783.641444539982</v>
      </c>
      <c r="I27" s="50">
        <f t="shared" si="0"/>
        <v>21.637532960078868</v>
      </c>
      <c r="J27" s="49">
        <v>14214.015477214101</v>
      </c>
      <c r="K27" s="50">
        <f t="shared" si="0"/>
        <v>9.676557323362502</v>
      </c>
      <c r="L27" s="49">
        <v>10012.447377472054</v>
      </c>
      <c r="M27" s="50">
        <f t="shared" si="1"/>
        <v>6.8162315673971818</v>
      </c>
      <c r="N27" s="49">
        <v>-494.49699054170253</v>
      </c>
      <c r="O27" s="49">
        <v>309.18601318429347</v>
      </c>
      <c r="P27" s="52">
        <v>146891.24450176751</v>
      </c>
      <c r="Q27" s="20">
        <v>1.8110432075588574</v>
      </c>
      <c r="R2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x14ac:dyDescent="0.2">
      <c r="B28" s="94">
        <v>2008</v>
      </c>
      <c r="C28" s="94"/>
      <c r="D28" s="45">
        <v>13506.627997516</v>
      </c>
      <c r="E28" s="46">
        <f t="shared" si="2"/>
        <v>9.533385544794303</v>
      </c>
      <c r="F28" s="45">
        <v>68110.081685296638</v>
      </c>
      <c r="G28" s="46">
        <f t="shared" si="3"/>
        <v>48.074150580943098</v>
      </c>
      <c r="H28" s="45">
        <v>34909.69475494411</v>
      </c>
      <c r="I28" s="46">
        <f t="shared" si="0"/>
        <v>24.640315807259384</v>
      </c>
      <c r="J28" s="45">
        <v>15212.295786758383</v>
      </c>
      <c r="K28" s="46">
        <f t="shared" si="0"/>
        <v>10.737297331598166</v>
      </c>
      <c r="L28" s="45">
        <v>10559.568214388077</v>
      </c>
      <c r="M28" s="46">
        <f t="shared" si="1"/>
        <v>7.4532618350657609</v>
      </c>
      <c r="N28" s="45">
        <v>-949.18314703353371</v>
      </c>
      <c r="O28" s="45">
        <v>328.05483901786567</v>
      </c>
      <c r="P28" s="54">
        <v>141677.14013088754</v>
      </c>
      <c r="Q28" s="48">
        <v>-3.5496359150372845</v>
      </c>
    </row>
    <row r="29" spans="1:33" s="53" customFormat="1" x14ac:dyDescent="0.2">
      <c r="A29"/>
      <c r="B29" s="92">
        <v>2009</v>
      </c>
      <c r="C29" s="92"/>
      <c r="D29" s="49">
        <v>9665.2276201394852</v>
      </c>
      <c r="E29" s="50">
        <f t="shared" si="2"/>
        <v>7.4259983386177426</v>
      </c>
      <c r="F29" s="49">
        <v>63275.88134135853</v>
      </c>
      <c r="G29" s="50">
        <f t="shared" si="3"/>
        <v>48.616194898131184</v>
      </c>
      <c r="H29" s="49">
        <v>31225.021496130692</v>
      </c>
      <c r="I29" s="50">
        <f t="shared" ref="I29:K38" si="4">100*H29/$P29</f>
        <v>23.990842933735632</v>
      </c>
      <c r="J29" s="49">
        <v>13782.999999999998</v>
      </c>
      <c r="K29" s="50">
        <f t="shared" si="4"/>
        <v>10.589769752333179</v>
      </c>
      <c r="L29" s="49">
        <v>12582.410193942869</v>
      </c>
      <c r="M29" s="50">
        <f t="shared" si="1"/>
        <v>9.6673312691913864</v>
      </c>
      <c r="N29" s="49">
        <v>-696.81857265692156</v>
      </c>
      <c r="O29" s="49">
        <v>319.19365625298553</v>
      </c>
      <c r="P29" s="52">
        <v>130153.91573516764</v>
      </c>
      <c r="Q29" s="20">
        <v>-8.1334394420117722</v>
      </c>
      <c r="R2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x14ac:dyDescent="0.2">
      <c r="B30" s="91">
        <v>2010</v>
      </c>
      <c r="C30" s="91"/>
      <c r="D30" s="45">
        <v>7281.0871628292061</v>
      </c>
      <c r="E30" s="46">
        <f t="shared" si="2"/>
        <v>5.6012589753767887</v>
      </c>
      <c r="F30" s="45">
        <v>60922.463456577781</v>
      </c>
      <c r="G30" s="46">
        <f t="shared" si="3"/>
        <v>46.866970221192133</v>
      </c>
      <c r="H30" s="45">
        <v>31129.342218400692</v>
      </c>
      <c r="I30" s="46">
        <f t="shared" si="4"/>
        <v>23.947455043326276</v>
      </c>
      <c r="J30" s="45">
        <v>16134.8</v>
      </c>
      <c r="K30" s="46">
        <f t="shared" si="4"/>
        <v>12.412321305159654</v>
      </c>
      <c r="L30" s="45">
        <v>15064.815491544852</v>
      </c>
      <c r="M30" s="46">
        <f t="shared" si="1"/>
        <v>11.589194181768683</v>
      </c>
      <c r="N30" s="45">
        <v>-716.50902837489252</v>
      </c>
      <c r="O30" s="45">
        <v>174.19031241043277</v>
      </c>
      <c r="P30" s="54">
        <v>129990.18961338808</v>
      </c>
      <c r="Q30" s="48">
        <v>-0.12579423435304413</v>
      </c>
    </row>
    <row r="31" spans="1:33" s="53" customFormat="1" x14ac:dyDescent="0.2">
      <c r="A31"/>
      <c r="B31" s="92">
        <v>2011</v>
      </c>
      <c r="C31" s="92"/>
      <c r="D31" s="49">
        <v>12716.137384159741</v>
      </c>
      <c r="E31" s="50">
        <f t="shared" si="2"/>
        <v>9.8296897135779417</v>
      </c>
      <c r="F31" s="49">
        <v>58145.442820292315</v>
      </c>
      <c r="G31" s="50">
        <f t="shared" si="3"/>
        <v>44.946955503487494</v>
      </c>
      <c r="H31" s="49">
        <v>28935.984522785893</v>
      </c>
      <c r="I31" s="50">
        <f t="shared" si="4"/>
        <v>22.367778895672391</v>
      </c>
      <c r="J31" s="49">
        <v>15044.7</v>
      </c>
      <c r="K31" s="50">
        <f t="shared" si="4"/>
        <v>11.629689768693703</v>
      </c>
      <c r="L31" s="49">
        <v>14851.01124964173</v>
      </c>
      <c r="M31" s="50">
        <f t="shared" si="1"/>
        <v>11.479966605164178</v>
      </c>
      <c r="N31" s="49">
        <v>-523.73172828890802</v>
      </c>
      <c r="O31" s="49">
        <v>195.04155918601319</v>
      </c>
      <c r="P31" s="52">
        <v>129364.58580777676</v>
      </c>
      <c r="Q31" s="20">
        <v>-0.48127001543113734</v>
      </c>
      <c r="R31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x14ac:dyDescent="0.2">
      <c r="B32" s="91">
        <v>2012</v>
      </c>
      <c r="C32" s="91"/>
      <c r="D32" s="45">
        <v>15518.743216776533</v>
      </c>
      <c r="E32" s="46">
        <f t="shared" si="2"/>
        <v>12.035746772299854</v>
      </c>
      <c r="F32" s="45">
        <v>53481.398681570638</v>
      </c>
      <c r="G32" s="46">
        <f t="shared" si="3"/>
        <v>41.478137924463887</v>
      </c>
      <c r="H32" s="45">
        <v>28574.376612209802</v>
      </c>
      <c r="I32" s="46">
        <f t="shared" si="4"/>
        <v>22.161199285074609</v>
      </c>
      <c r="J32" s="45">
        <v>15990.500000000002</v>
      </c>
      <c r="K32" s="46">
        <f t="shared" si="4"/>
        <v>12.401623383677396</v>
      </c>
      <c r="L32" s="45">
        <v>16161.01575427534</v>
      </c>
      <c r="M32" s="46">
        <f t="shared" si="1"/>
        <v>12.533868914805655</v>
      </c>
      <c r="N32" s="45">
        <v>-962.94067067927767</v>
      </c>
      <c r="O32" s="45">
        <v>175.67115696952325</v>
      </c>
      <c r="P32" s="54">
        <v>128938.76475112255</v>
      </c>
      <c r="Q32" s="48">
        <v>-0.32916354502687462</v>
      </c>
    </row>
    <row r="33" spans="1:33" s="53" customFormat="1" x14ac:dyDescent="0.2">
      <c r="A33"/>
      <c r="B33" s="92">
        <v>2013</v>
      </c>
      <c r="C33" s="92"/>
      <c r="D33" s="49">
        <v>11447.72626827171</v>
      </c>
      <c r="E33" s="50">
        <f t="shared" si="2"/>
        <v>9.4903928489890905</v>
      </c>
      <c r="F33" s="49">
        <v>50854.693321868712</v>
      </c>
      <c r="G33" s="50">
        <f t="shared" si="3"/>
        <v>42.159552607144924</v>
      </c>
      <c r="H33" s="49">
        <v>26162.876182287189</v>
      </c>
      <c r="I33" s="50">
        <f t="shared" si="4"/>
        <v>21.689544911423809</v>
      </c>
      <c r="J33" s="49">
        <v>14785</v>
      </c>
      <c r="K33" s="50">
        <f t="shared" si="4"/>
        <v>12.257059173505853</v>
      </c>
      <c r="L33" s="49">
        <v>17754.829468806725</v>
      </c>
      <c r="M33" s="50">
        <f t="shared" si="1"/>
        <v>14.719106893112583</v>
      </c>
      <c r="N33" s="49">
        <v>-580.48151332760096</v>
      </c>
      <c r="O33" s="49">
        <v>199.7229387599121</v>
      </c>
      <c r="P33" s="52">
        <v>120624.36666666664</v>
      </c>
      <c r="Q33" s="20">
        <v>-6.4483308030012179</v>
      </c>
      <c r="R33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s="7" customFormat="1" x14ac:dyDescent="0.2">
      <c r="A34"/>
      <c r="B34" s="91">
        <v>2014</v>
      </c>
      <c r="C34" s="91"/>
      <c r="D34" s="45">
        <v>11568.179533295117</v>
      </c>
      <c r="E34" s="46">
        <f t="shared" si="2"/>
        <v>9.818220280512989</v>
      </c>
      <c r="F34" s="45">
        <v>49956.544377567596</v>
      </c>
      <c r="G34" s="46">
        <f t="shared" si="3"/>
        <v>42.399441998672906</v>
      </c>
      <c r="H34" s="45">
        <v>23666.294067067927</v>
      </c>
      <c r="I34" s="46">
        <f t="shared" si="4"/>
        <v>20.086210427932748</v>
      </c>
      <c r="J34" s="45">
        <v>14931.1</v>
      </c>
      <c r="K34" s="46">
        <f t="shared" si="4"/>
        <v>12.672419926440265</v>
      </c>
      <c r="L34" s="45">
        <v>17790.1451825738</v>
      </c>
      <c r="M34" s="46">
        <f t="shared" si="1"/>
        <v>15.098967276752116</v>
      </c>
      <c r="N34" s="45">
        <v>-292.8632846087703</v>
      </c>
      <c r="O34" s="45">
        <v>204.18935702684627</v>
      </c>
      <c r="P34" s="54">
        <v>117823.58923292252</v>
      </c>
      <c r="Q34" s="48">
        <v>-2.3219002189530995</v>
      </c>
      <c r="R34"/>
    </row>
    <row r="35" spans="1:33" s="7" customFormat="1" x14ac:dyDescent="0.2">
      <c r="A35"/>
      <c r="B35" s="92">
        <v>2015</v>
      </c>
      <c r="C35" s="92"/>
      <c r="D35" s="49">
        <v>13583.196493742238</v>
      </c>
      <c r="E35" s="50">
        <f t="shared" si="2"/>
        <v>11.098751683001872</v>
      </c>
      <c r="F35" s="49">
        <v>52477.658354829451</v>
      </c>
      <c r="G35" s="50">
        <f t="shared" si="3"/>
        <v>42.879192629951895</v>
      </c>
      <c r="H35" s="49">
        <v>24538.112639724852</v>
      </c>
      <c r="I35" s="50">
        <f t="shared" si="4"/>
        <v>20.049950619745765</v>
      </c>
      <c r="J35" s="49">
        <v>14903.2</v>
      </c>
      <c r="K35" s="50">
        <f t="shared" si="4"/>
        <v>12.177318951273087</v>
      </c>
      <c r="L35" s="49">
        <v>16642.165258431261</v>
      </c>
      <c r="M35" s="50">
        <f t="shared" si="1"/>
        <v>13.598217456097588</v>
      </c>
      <c r="N35" s="49">
        <v>-11.435941530524588</v>
      </c>
      <c r="O35" s="49">
        <v>252.00630553167096</v>
      </c>
      <c r="P35" s="52">
        <v>122384.90311072893</v>
      </c>
      <c r="Q35" s="20">
        <v>3.8713078658546625</v>
      </c>
      <c r="R35"/>
    </row>
    <row r="36" spans="1:33" s="55" customFormat="1" x14ac:dyDescent="0.2">
      <c r="A36"/>
      <c r="B36" s="91">
        <v>2016</v>
      </c>
      <c r="C36" s="91"/>
      <c r="D36" s="45">
        <v>10836.006735454284</v>
      </c>
      <c r="E36" s="46">
        <f t="shared" si="2"/>
        <v>8.7595657078619098</v>
      </c>
      <c r="F36" s="45">
        <v>54180.311932740995</v>
      </c>
      <c r="G36" s="46">
        <f t="shared" si="3"/>
        <v>43.798053474299785</v>
      </c>
      <c r="H36" s="45">
        <v>25039.724849527091</v>
      </c>
      <c r="I36" s="46">
        <f t="shared" si="4"/>
        <v>20.241507824885993</v>
      </c>
      <c r="J36" s="45">
        <v>15272.9</v>
      </c>
      <c r="K36" s="46">
        <f t="shared" si="4"/>
        <v>12.346242888708897</v>
      </c>
      <c r="L36" s="45">
        <v>17481.413729435368</v>
      </c>
      <c r="M36" s="46">
        <f t="shared" si="1"/>
        <v>14.131551960768386</v>
      </c>
      <c r="N36" s="45">
        <v>659.24333619948402</v>
      </c>
      <c r="O36" s="45">
        <v>235.23932358842075</v>
      </c>
      <c r="P36" s="54">
        <v>123704.83990694564</v>
      </c>
      <c r="Q36" s="48">
        <v>1.0785127598805841</v>
      </c>
      <c r="R36"/>
    </row>
    <row r="37" spans="1:33" s="57" customFormat="1" x14ac:dyDescent="0.2">
      <c r="A37"/>
      <c r="B37" s="89">
        <v>2017</v>
      </c>
      <c r="C37" s="89"/>
      <c r="D37" s="49">
        <v>12907.895003343841</v>
      </c>
      <c r="E37" s="50">
        <f t="shared" si="2"/>
        <v>9.9183106316984606</v>
      </c>
      <c r="F37" s="49">
        <v>57300.439476449785</v>
      </c>
      <c r="G37" s="50">
        <f t="shared" si="3"/>
        <v>44.029143242414008</v>
      </c>
      <c r="H37" s="49">
        <v>27266.401547721409</v>
      </c>
      <c r="I37" s="50">
        <f t="shared" si="4"/>
        <v>20.9512581477357</v>
      </c>
      <c r="J37" s="49">
        <v>15131.49</v>
      </c>
      <c r="K37" s="50">
        <f t="shared" si="4"/>
        <v>11.626901063384883</v>
      </c>
      <c r="L37" s="49">
        <v>16487.792968376802</v>
      </c>
      <c r="M37" s="50">
        <f t="shared" si="1"/>
        <v>12.669072087209523</v>
      </c>
      <c r="N37" s="49">
        <v>788.3920894239036</v>
      </c>
      <c r="O37" s="49">
        <v>259.66131651858223</v>
      </c>
      <c r="P37" s="56">
        <v>130142.07240183433</v>
      </c>
      <c r="Q37" s="20">
        <v>5.2037030238517508</v>
      </c>
      <c r="R37"/>
    </row>
    <row r="38" spans="1:33" s="57" customFormat="1" x14ac:dyDescent="0.2">
      <c r="A38"/>
      <c r="B38" s="93">
        <v>2018</v>
      </c>
      <c r="C38" s="93"/>
      <c r="D38" s="77">
        <v>11521.898824878192</v>
      </c>
      <c r="E38" s="46">
        <f t="shared" si="2"/>
        <v>8.8753782457112429</v>
      </c>
      <c r="F38" s="79">
        <v>57512.374605904261</v>
      </c>
      <c r="G38" s="78">
        <f t="shared" si="3"/>
        <v>44.302079561251034</v>
      </c>
      <c r="H38" s="79">
        <v>27080.954428202924</v>
      </c>
      <c r="I38" s="46">
        <f t="shared" si="4"/>
        <v>20.860599234407079</v>
      </c>
      <c r="J38" s="79">
        <v>14478.799999999997</v>
      </c>
      <c r="K38" s="46">
        <f t="shared" si="4"/>
        <v>11.153094511343488</v>
      </c>
      <c r="L38" s="79">
        <v>17944.958157638292</v>
      </c>
      <c r="M38" s="46">
        <f t="shared" si="1"/>
        <v>13.823094064027696</v>
      </c>
      <c r="N38" s="79">
        <v>954.60017196904573</v>
      </c>
      <c r="O38" s="79">
        <v>325.0931498996847</v>
      </c>
      <c r="P38" s="84">
        <v>129818.67933849239</v>
      </c>
      <c r="Q38" s="80">
        <v>-0.2524889030468685</v>
      </c>
      <c r="R38"/>
    </row>
    <row r="39" spans="1:33" s="59" customFormat="1" x14ac:dyDescent="0.2">
      <c r="A39"/>
      <c r="B39" s="89">
        <v>2019</v>
      </c>
      <c r="C39" s="89"/>
      <c r="D39" s="83">
        <v>4901.9519919747781</v>
      </c>
      <c r="E39" s="86">
        <v>3.8</v>
      </c>
      <c r="F39" s="83">
        <v>56162.26234833285</v>
      </c>
      <c r="G39" s="81">
        <v>44.6</v>
      </c>
      <c r="H39" s="83">
        <v>30896.861564918319</v>
      </c>
      <c r="I39" s="86">
        <v>24.5</v>
      </c>
      <c r="J39" s="83">
        <v>15218</v>
      </c>
      <c r="K39" s="86">
        <v>12.1</v>
      </c>
      <c r="L39" s="83">
        <v>18024.937995223081</v>
      </c>
      <c r="M39" s="86">
        <v>14.3</v>
      </c>
      <c r="N39" s="83">
        <v>590.05382631126406</v>
      </c>
      <c r="O39" s="83">
        <v>313.31804719594913</v>
      </c>
      <c r="P39" s="85">
        <v>126107.38577395624</v>
      </c>
      <c r="Q39" s="82">
        <v>-2.8552336512085295</v>
      </c>
      <c r="R39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</row>
    <row r="40" spans="1:33" s="59" customFormat="1" x14ac:dyDescent="0.2">
      <c r="A40"/>
      <c r="B40" s="90">
        <v>2020</v>
      </c>
      <c r="C40" s="90"/>
      <c r="D40" s="73">
        <v>1967.9219999999998</v>
      </c>
      <c r="E40" s="87">
        <v>1.8</v>
      </c>
      <c r="F40" s="73">
        <v>45371.534999999996</v>
      </c>
      <c r="G40" s="74">
        <v>41.5</v>
      </c>
      <c r="H40" s="73">
        <v>27878.895</v>
      </c>
      <c r="I40" s="74">
        <v>25.5</v>
      </c>
      <c r="J40" s="73">
        <v>15196.731000000002</v>
      </c>
      <c r="K40" s="74">
        <v>13.9</v>
      </c>
      <c r="L40" s="75">
        <v>18367.272000000001</v>
      </c>
      <c r="M40" s="74">
        <v>16.8</v>
      </c>
      <c r="N40" s="73">
        <v>282</v>
      </c>
      <c r="O40" s="73">
        <v>264.64500000000407</v>
      </c>
      <c r="P40" s="76">
        <v>109329</v>
      </c>
      <c r="Q40" s="30">
        <v>-13.304574686575686</v>
      </c>
      <c r="R40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</row>
    <row r="42" spans="1:33" s="59" customFormat="1" x14ac:dyDescent="0.2">
      <c r="A42"/>
      <c r="B42" s="97" t="s">
        <v>13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/>
    </row>
    <row r="43" spans="1:33" x14ac:dyDescent="0.2">
      <c r="B43" s="97" t="s">
        <v>14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x14ac:dyDescent="0.2">
      <c r="B44" s="98" t="s">
        <v>17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x14ac:dyDescent="0.2">
      <c r="B45" s="97" t="s">
        <v>16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</sheetData>
  <mergeCells count="39">
    <mergeCell ref="P11:Q11"/>
    <mergeCell ref="D11:E11"/>
    <mergeCell ref="F11:G11"/>
    <mergeCell ref="H11:I11"/>
    <mergeCell ref="J11:K11"/>
    <mergeCell ref="L11:M11"/>
    <mergeCell ref="D2:Q2"/>
    <mergeCell ref="B42:Q42"/>
    <mergeCell ref="B43:Q43"/>
    <mergeCell ref="B44:Q44"/>
    <mergeCell ref="B45:Q4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9:C39"/>
    <mergeCell ref="B40:C40"/>
    <mergeCell ref="B34:C34"/>
    <mergeCell ref="B35:C35"/>
    <mergeCell ref="B36:C36"/>
    <mergeCell ref="B37:C37"/>
    <mergeCell ref="B38:C38"/>
  </mergeCells>
  <pageMargins left="0.74803149606299213" right="0.74803149606299213" top="0.98425196850393704" bottom="0.98425196850393704" header="0" footer="0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01.02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2021-05-18T10:15:45Z</cp:lastPrinted>
  <dcterms:created xsi:type="dcterms:W3CDTF">2020-05-14T11:50:24Z</dcterms:created>
  <dcterms:modified xsi:type="dcterms:W3CDTF">2021-06-18T17:17:06Z</dcterms:modified>
</cp:coreProperties>
</file>