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B5B89C94-3246-441F-99B1-7228481153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3" l="1"/>
  <c r="G9" i="3"/>
  <c r="G8" i="3"/>
  <c r="G7" i="3"/>
  <c r="F11" i="3"/>
  <c r="F6" i="3"/>
  <c r="E6" i="3"/>
  <c r="E11" i="3"/>
  <c r="G11" i="3" s="1"/>
  <c r="G6" i="3" l="1"/>
  <c r="F27" i="3"/>
  <c r="E27" i="3"/>
</calcChain>
</file>

<file path=xl/sharedStrings.xml><?xml version="1.0" encoding="utf-8"?>
<sst xmlns="http://schemas.openxmlformats.org/spreadsheetml/2006/main" count="35" uniqueCount="33">
  <si>
    <t>TOTAL</t>
  </si>
  <si>
    <t>RBBA</t>
  </si>
  <si>
    <t>RBMA</t>
  </si>
  <si>
    <t>CENTRALES NUCLEARES</t>
  </si>
  <si>
    <t xml:space="preserve">  OPERACIÓN CCNN</t>
  </si>
  <si>
    <t>FABRICA DE JUZBADO</t>
  </si>
  <si>
    <t>IIRR Y OTROS</t>
  </si>
  <si>
    <t xml:space="preserve">  DESMANTEL. DE CCNN</t>
  </si>
  <si>
    <t>Fuente: ENRESA</t>
  </si>
  <si>
    <t>CENTRAL</t>
  </si>
  <si>
    <t>Almaraz 1</t>
  </si>
  <si>
    <t>Almaraz 2</t>
  </si>
  <si>
    <t>Ascó 1</t>
  </si>
  <si>
    <t>Ascó 2</t>
  </si>
  <si>
    <t>Cofrentes</t>
  </si>
  <si>
    <t>Vandellós 2</t>
  </si>
  <si>
    <t>Trillo</t>
  </si>
  <si>
    <t xml:space="preserve">Cuadro 8.2  </t>
  </si>
  <si>
    <t>EC: Elementos combustibles</t>
  </si>
  <si>
    <t>EC</t>
  </si>
  <si>
    <t>tU</t>
  </si>
  <si>
    <t>OPERACIÓN COMERCIAL</t>
  </si>
  <si>
    <t>José Cabrera</t>
  </si>
  <si>
    <t>RESIDUOS RADIACTIVOS A GESTIONAR EN ESPAÑA</t>
  </si>
  <si>
    <t>COMBUSTIBLE IRRADIADO PRODUCCION TOTAL</t>
  </si>
  <si>
    <r>
      <t>TOTAL PREVISTO (m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 (*)</t>
    </r>
  </si>
  <si>
    <t xml:space="preserve">(*) Total a gestionar desde el inicio de operación hasta el final de operación </t>
  </si>
  <si>
    <t>(**) En situación de parada</t>
  </si>
  <si>
    <t>Sta. María de Garoña (**)</t>
  </si>
  <si>
    <t>ESCENARIO PROTOCOLO (***)</t>
  </si>
  <si>
    <t>(***) Acuerdo por el que las centrales nucleares cesarán su operación de forma paulatina hasta el año 2035</t>
  </si>
  <si>
    <t xml:space="preserve">RBBA: Residuos de muy baja actividad           </t>
  </si>
  <si>
    <t>RBMA: Residuos baja y media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</si>
</sst>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3">
    <font>
      <sz val="10"/>
      <color theme="1"/>
      <name val="ENRESA Aroma Light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ENRESA Aroma Light"/>
      <family val="2"/>
    </font>
    <font>
      <b/>
      <sz val="10"/>
      <color theme="0"/>
      <name val="Arial"/>
      <family val="2"/>
    </font>
    <font>
      <b/>
      <sz val="10"/>
      <color theme="1"/>
      <name val="ENRESA Aroma Light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0" borderId="0" xfId="0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0" fontId="8" fillId="0" borderId="0" xfId="1" applyFont="1" applyFill="1"/>
    <xf numFmtId="0" fontId="9" fillId="0" borderId="0" xfId="0" applyFont="1" applyFill="1"/>
    <xf numFmtId="0" fontId="10" fillId="2" borderId="0" xfId="1" applyFont="1" applyFill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9" fillId="0" borderId="0" xfId="0" applyFont="1" applyFill="1" applyBorder="1"/>
    <xf numFmtId="1" fontId="0" fillId="0" borderId="0" xfId="0" applyNumberFormat="1"/>
    <xf numFmtId="1" fontId="0" fillId="0" borderId="0" xfId="0" applyNumberFormat="1" applyBorder="1"/>
    <xf numFmtId="164" fontId="3" fillId="0" borderId="8" xfId="0" applyNumberFormat="1" applyFont="1" applyBorder="1" applyAlignment="1">
      <alignment horizontal="center"/>
    </xf>
    <xf numFmtId="0" fontId="11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0" fillId="0" borderId="0" xfId="0" applyFill="1"/>
    <xf numFmtId="0" fontId="4" fillId="0" borderId="8" xfId="0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164" fontId="3" fillId="3" borderId="2" xfId="0" applyNumberFormat="1" applyFont="1" applyFill="1" applyBorder="1" applyAlignment="1">
      <alignment horizontal="center"/>
    </xf>
    <xf numFmtId="164" fontId="3" fillId="3" borderId="10" xfId="0" applyNumberFormat="1" applyFont="1" applyFill="1" applyBorder="1" applyAlignment="1">
      <alignment horizontal="center"/>
    </xf>
    <xf numFmtId="0" fontId="4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/>
    <xf numFmtId="164" fontId="3" fillId="3" borderId="1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4" fillId="0" borderId="3" xfId="0" applyFont="1" applyBorder="1"/>
    <xf numFmtId="0" fontId="4" fillId="0" borderId="9" xfId="0" applyFont="1" applyBorder="1"/>
    <xf numFmtId="0" fontId="4" fillId="3" borderId="3" xfId="0" applyFont="1" applyFill="1" applyBorder="1" applyAlignment="1"/>
    <xf numFmtId="0" fontId="4" fillId="3" borderId="9" xfId="0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/>
    <xf numFmtId="0" fontId="7" fillId="0" borderId="0" xfId="1" applyFont="1" applyFill="1"/>
    <xf numFmtId="0" fontId="12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1" applyFont="1" applyFill="1"/>
    <xf numFmtId="0" fontId="4" fillId="0" borderId="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5"/>
  <sheetViews>
    <sheetView tabSelected="1" zoomScaleNormal="100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2.28515625" customWidth="1"/>
    <col min="5" max="5" width="20.7109375" customWidth="1"/>
    <col min="6" max="6" width="23.7109375" customWidth="1"/>
    <col min="7" max="7" width="20.140625" customWidth="1"/>
    <col min="8" max="8" width="1.7109375" customWidth="1"/>
  </cols>
  <sheetData>
    <row r="2" spans="2:10" ht="15">
      <c r="B2" s="6" t="s">
        <v>17</v>
      </c>
      <c r="D2" s="95" t="s">
        <v>23</v>
      </c>
      <c r="E2" s="95"/>
      <c r="F2" s="95"/>
      <c r="G2" s="95"/>
      <c r="H2" s="4"/>
      <c r="I2" s="5"/>
    </row>
    <row r="4" spans="2:10" ht="13.5">
      <c r="B4" s="9"/>
      <c r="C4" s="9"/>
      <c r="D4" s="9"/>
      <c r="E4" s="43" t="s">
        <v>25</v>
      </c>
      <c r="F4" s="44"/>
      <c r="G4" s="45"/>
      <c r="H4" s="13"/>
      <c r="I4" s="10"/>
      <c r="J4" s="11"/>
    </row>
    <row r="5" spans="2:10">
      <c r="B5" s="22"/>
      <c r="C5" s="46"/>
      <c r="D5" s="47"/>
      <c r="E5" s="26" t="s">
        <v>1</v>
      </c>
      <c r="F5" s="23" t="s">
        <v>2</v>
      </c>
      <c r="G5" s="24" t="s">
        <v>0</v>
      </c>
      <c r="H5" s="14"/>
      <c r="I5" s="2"/>
      <c r="J5" s="3"/>
    </row>
    <row r="6" spans="2:10">
      <c r="B6" s="30" t="s">
        <v>3</v>
      </c>
      <c r="C6" s="48"/>
      <c r="D6" s="49"/>
      <c r="E6" s="31">
        <f>E7+E8</f>
        <v>98000</v>
      </c>
      <c r="F6" s="31">
        <f>F7+F8</f>
        <v>88200</v>
      </c>
      <c r="G6" s="27">
        <f>F6+E6</f>
        <v>186200</v>
      </c>
      <c r="H6" s="2"/>
      <c r="I6" s="2"/>
      <c r="J6" s="3"/>
    </row>
    <row r="7" spans="2:10">
      <c r="B7" s="32" t="s">
        <v>4</v>
      </c>
      <c r="C7" s="50"/>
      <c r="D7" s="51"/>
      <c r="E7" s="33">
        <v>11600</v>
      </c>
      <c r="F7" s="33">
        <v>41700</v>
      </c>
      <c r="G7" s="28">
        <f>F7+E7</f>
        <v>53300</v>
      </c>
      <c r="H7" s="2"/>
      <c r="I7" s="2"/>
      <c r="J7" s="3"/>
    </row>
    <row r="8" spans="2:10">
      <c r="B8" s="34" t="s">
        <v>7</v>
      </c>
      <c r="C8" s="52"/>
      <c r="D8" s="53"/>
      <c r="E8" s="35">
        <v>86400</v>
      </c>
      <c r="F8" s="35">
        <v>46500</v>
      </c>
      <c r="G8" s="36">
        <f>F8+E8</f>
        <v>132900</v>
      </c>
      <c r="H8" s="14"/>
      <c r="I8" s="2"/>
      <c r="J8" s="3"/>
    </row>
    <row r="9" spans="2:10">
      <c r="B9" s="37" t="s">
        <v>5</v>
      </c>
      <c r="C9" s="54"/>
      <c r="D9" s="55"/>
      <c r="E9" s="38">
        <v>1000</v>
      </c>
      <c r="F9" s="38">
        <v>100</v>
      </c>
      <c r="G9" s="19">
        <f>F9+E9</f>
        <v>1100</v>
      </c>
      <c r="H9" s="14"/>
      <c r="I9" s="2"/>
      <c r="J9" s="3"/>
    </row>
    <row r="10" spans="2:10">
      <c r="B10" s="39" t="s">
        <v>6</v>
      </c>
      <c r="C10" s="56"/>
      <c r="D10" s="57"/>
      <c r="E10" s="40">
        <v>27200</v>
      </c>
      <c r="F10" s="40">
        <v>6800</v>
      </c>
      <c r="G10" s="29">
        <f>E10+F10</f>
        <v>34000</v>
      </c>
      <c r="H10" s="14"/>
      <c r="I10" s="2"/>
      <c r="J10" s="3"/>
    </row>
    <row r="11" spans="2:10">
      <c r="B11" s="21" t="s">
        <v>0</v>
      </c>
      <c r="C11" s="58"/>
      <c r="D11" s="59"/>
      <c r="E11" s="41">
        <f>SUM(E7:E10)</f>
        <v>126200</v>
      </c>
      <c r="F11" s="41">
        <f>SUM(F7:F10)</f>
        <v>95100</v>
      </c>
      <c r="G11" s="42">
        <f>E11+F11</f>
        <v>221300</v>
      </c>
    </row>
    <row r="12" spans="2:10">
      <c r="B12" s="25"/>
      <c r="C12" s="25"/>
      <c r="D12" s="25"/>
      <c r="E12" s="25"/>
      <c r="F12" s="25"/>
      <c r="G12" s="25"/>
    </row>
    <row r="13" spans="2:10" s="20" customFormat="1">
      <c r="B13" s="96" t="s">
        <v>24</v>
      </c>
      <c r="C13" s="96"/>
      <c r="D13" s="96"/>
      <c r="E13" s="96"/>
      <c r="F13" s="96"/>
      <c r="G13" s="96"/>
      <c r="H13" s="15"/>
      <c r="I13" s="15"/>
      <c r="J13" s="15"/>
    </row>
    <row r="14" spans="2:10" s="20" customFormat="1" ht="13.5" thickBot="1">
      <c r="B14" s="15"/>
      <c r="C14" s="15"/>
      <c r="D14" s="15"/>
      <c r="E14" s="15"/>
      <c r="F14" s="15"/>
      <c r="G14" s="15"/>
      <c r="H14" s="15"/>
      <c r="I14" s="15"/>
      <c r="J14" s="15"/>
    </row>
    <row r="15" spans="2:10" s="1" customFormat="1">
      <c r="B15" s="7"/>
      <c r="C15" s="7"/>
      <c r="D15" s="7"/>
      <c r="E15" s="68" t="s">
        <v>21</v>
      </c>
      <c r="F15" s="69"/>
      <c r="G15" s="8"/>
      <c r="H15" s="8"/>
    </row>
    <row r="16" spans="2:10" s="1" customFormat="1">
      <c r="B16" s="8"/>
      <c r="C16" s="8"/>
      <c r="D16" s="8"/>
      <c r="E16" s="70" t="s">
        <v>29</v>
      </c>
      <c r="F16" s="71"/>
      <c r="G16" s="8"/>
      <c r="H16" s="8"/>
    </row>
    <row r="17" spans="2:10" s="1" customFormat="1">
      <c r="B17" s="77" t="s">
        <v>9</v>
      </c>
      <c r="C17" s="78"/>
      <c r="D17" s="79"/>
      <c r="E17" s="72" t="s">
        <v>19</v>
      </c>
      <c r="F17" s="72" t="s">
        <v>20</v>
      </c>
      <c r="G17" s="8"/>
      <c r="H17" s="12"/>
    </row>
    <row r="18" spans="2:10" s="1" customFormat="1">
      <c r="B18" s="80" t="s">
        <v>22</v>
      </c>
      <c r="C18" s="81"/>
      <c r="D18" s="82"/>
      <c r="E18" s="65">
        <v>377</v>
      </c>
      <c r="F18" s="65">
        <v>100</v>
      </c>
      <c r="G18" s="8"/>
      <c r="H18" s="8"/>
      <c r="I18" s="18"/>
    </row>
    <row r="19" spans="2:10" s="1" customFormat="1">
      <c r="B19" s="83" t="s">
        <v>28</v>
      </c>
      <c r="C19" s="84"/>
      <c r="D19" s="85"/>
      <c r="E19" s="60">
        <v>2505</v>
      </c>
      <c r="F19" s="61">
        <v>440</v>
      </c>
      <c r="G19" s="8"/>
      <c r="H19" s="8"/>
      <c r="I19" s="18"/>
    </row>
    <row r="20" spans="2:10" s="1" customFormat="1">
      <c r="B20" s="86" t="s">
        <v>10</v>
      </c>
      <c r="C20" s="87"/>
      <c r="D20" s="88"/>
      <c r="E20" s="62">
        <v>2049</v>
      </c>
      <c r="F20" s="63">
        <v>946</v>
      </c>
      <c r="G20" s="8"/>
      <c r="H20" s="8"/>
      <c r="I20" s="18"/>
    </row>
    <row r="21" spans="2:10">
      <c r="B21" s="83" t="s">
        <v>11</v>
      </c>
      <c r="C21" s="84"/>
      <c r="D21" s="85"/>
      <c r="E21" s="60">
        <v>2045</v>
      </c>
      <c r="F21" s="61">
        <v>945</v>
      </c>
      <c r="G21" s="8"/>
      <c r="H21" s="8"/>
      <c r="I21" s="17"/>
    </row>
    <row r="22" spans="2:10">
      <c r="B22" s="86" t="s">
        <v>12</v>
      </c>
      <c r="C22" s="87"/>
      <c r="D22" s="88"/>
      <c r="E22" s="62">
        <v>2085</v>
      </c>
      <c r="F22" s="63">
        <v>957</v>
      </c>
      <c r="G22" s="8"/>
      <c r="H22" s="7"/>
      <c r="I22" s="17"/>
    </row>
    <row r="23" spans="2:10">
      <c r="B23" s="83" t="s">
        <v>13</v>
      </c>
      <c r="C23" s="84"/>
      <c r="D23" s="85"/>
      <c r="E23" s="60">
        <v>2121</v>
      </c>
      <c r="F23" s="61">
        <v>975</v>
      </c>
      <c r="G23" s="8"/>
      <c r="H23" s="8"/>
      <c r="I23" s="17"/>
    </row>
    <row r="24" spans="2:10">
      <c r="B24" s="86" t="s">
        <v>14</v>
      </c>
      <c r="C24" s="87"/>
      <c r="D24" s="88"/>
      <c r="E24" s="62">
        <v>6456</v>
      </c>
      <c r="F24" s="62">
        <v>1170</v>
      </c>
      <c r="G24" s="8"/>
      <c r="H24" s="7"/>
      <c r="I24" s="17"/>
    </row>
    <row r="25" spans="2:10">
      <c r="B25" s="83" t="s">
        <v>15</v>
      </c>
      <c r="C25" s="84"/>
      <c r="D25" s="85"/>
      <c r="E25" s="60">
        <v>2061</v>
      </c>
      <c r="F25" s="61">
        <v>944</v>
      </c>
      <c r="G25" s="8"/>
      <c r="H25" s="8"/>
      <c r="I25" s="17"/>
    </row>
    <row r="26" spans="2:10">
      <c r="B26" s="89" t="s">
        <v>16</v>
      </c>
      <c r="C26" s="90"/>
      <c r="D26" s="91"/>
      <c r="E26" s="66">
        <v>2049</v>
      </c>
      <c r="F26" s="67">
        <v>968</v>
      </c>
      <c r="G26" s="8"/>
      <c r="H26" s="8"/>
      <c r="I26" s="17"/>
    </row>
    <row r="27" spans="2:10">
      <c r="B27" s="92" t="s">
        <v>0</v>
      </c>
      <c r="C27" s="93"/>
      <c r="D27" s="94"/>
      <c r="E27" s="64">
        <f>SUM(E18:E26)</f>
        <v>21748</v>
      </c>
      <c r="F27" s="64">
        <f>SUM(F18:F26)</f>
        <v>7445</v>
      </c>
    </row>
    <row r="28" spans="2:10">
      <c r="B28" s="73"/>
      <c r="C28" s="73"/>
      <c r="D28" s="73"/>
      <c r="E28" s="11"/>
      <c r="F28" s="11"/>
    </row>
    <row r="29" spans="2:10">
      <c r="B29" s="74" t="s">
        <v>26</v>
      </c>
      <c r="C29" s="74"/>
      <c r="D29" s="74"/>
      <c r="E29" s="74"/>
      <c r="F29" s="74"/>
      <c r="G29" s="74"/>
    </row>
    <row r="30" spans="2:10">
      <c r="B30" s="75" t="s">
        <v>27</v>
      </c>
      <c r="C30" s="75"/>
      <c r="D30" s="75"/>
      <c r="E30" s="75"/>
      <c r="F30" s="75"/>
      <c r="G30" s="75"/>
      <c r="H30" s="5"/>
      <c r="I30" s="16"/>
      <c r="J30" s="16"/>
    </row>
    <row r="31" spans="2:10">
      <c r="B31" s="76" t="s">
        <v>30</v>
      </c>
      <c r="C31" s="76"/>
      <c r="D31" s="76"/>
      <c r="E31" s="76"/>
      <c r="F31" s="76"/>
      <c r="G31" s="76"/>
      <c r="H31" s="5"/>
      <c r="I31" s="16"/>
      <c r="J31" s="16"/>
    </row>
    <row r="32" spans="2:10">
      <c r="B32" s="75" t="s">
        <v>18</v>
      </c>
      <c r="C32" s="75"/>
      <c r="D32" s="75"/>
      <c r="E32" s="75"/>
      <c r="F32" s="75"/>
      <c r="G32" s="75"/>
      <c r="H32" s="5"/>
      <c r="I32" s="5"/>
      <c r="J32" s="5"/>
    </row>
    <row r="33" spans="2:10">
      <c r="B33" s="75" t="s">
        <v>31</v>
      </c>
      <c r="C33" s="75"/>
      <c r="D33" s="75"/>
      <c r="E33" s="75"/>
      <c r="F33" s="75"/>
      <c r="G33" s="75"/>
      <c r="H33" s="5"/>
      <c r="I33" s="5"/>
      <c r="J33" s="5"/>
    </row>
    <row r="34" spans="2:10">
      <c r="B34" s="75" t="s">
        <v>32</v>
      </c>
      <c r="C34" s="75"/>
      <c r="D34" s="75"/>
      <c r="E34" s="75"/>
      <c r="F34" s="75"/>
      <c r="G34" s="75"/>
      <c r="H34" s="5"/>
      <c r="I34" s="5"/>
      <c r="J34" s="5"/>
    </row>
    <row r="35" spans="2:10">
      <c r="B35" s="75" t="s">
        <v>8</v>
      </c>
      <c r="C35" s="75"/>
      <c r="D35" s="75"/>
      <c r="E35" s="75"/>
      <c r="F35" s="75"/>
      <c r="G35" s="75"/>
      <c r="H35" s="5"/>
      <c r="I35" s="5"/>
      <c r="J35" s="5"/>
    </row>
  </sheetData>
  <mergeCells count="23">
    <mergeCell ref="D2:G2"/>
    <mergeCell ref="B13:G13"/>
    <mergeCell ref="B29:G29"/>
    <mergeCell ref="B30:G30"/>
    <mergeCell ref="B31:G31"/>
    <mergeCell ref="B32:G32"/>
    <mergeCell ref="B33:G33"/>
    <mergeCell ref="B34:G34"/>
    <mergeCell ref="B35:G35"/>
    <mergeCell ref="E4:G4"/>
    <mergeCell ref="E15:F15"/>
    <mergeCell ref="E16:F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7E73A9320E2749900D9E0C3A759B7D" ma:contentTypeVersion="10" ma:contentTypeDescription="Crear nuevo documento." ma:contentTypeScope="" ma:versionID="55d529bf637aafa6f4dec8197bad125f">
  <xsd:schema xmlns:xsd="http://www.w3.org/2001/XMLSchema" xmlns:xs="http://www.w3.org/2001/XMLSchema" xmlns:p="http://schemas.microsoft.com/office/2006/metadata/properties" xmlns:ns3="9acb02d8-785f-40f3-931d-9756d1d1058b" targetNamespace="http://schemas.microsoft.com/office/2006/metadata/properties" ma:root="true" ma:fieldsID="93fa1ef1c9a5d22bf0d9a27c0e55bcc3" ns3:_="">
    <xsd:import namespace="9acb02d8-785f-40f3-931d-9756d1d105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b02d8-785f-40f3-931d-9756d1d10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B8797D-0315-48D5-ABFB-88C428B07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b02d8-785f-40f3-931d-9756d1d10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8FEF9F-3B00-4130-B86F-626A4DE5A1B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9acb02d8-785f-40f3-931d-9756d1d1058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84A5012-1448-48FF-BFF0-46BED51DEB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08.02</vt:lpstr>
    </vt:vector>
  </TitlesOfParts>
  <Company>ENRESA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 Trigueros, Adolfo</dc:creator>
  <cp:lastModifiedBy>ecoethic</cp:lastModifiedBy>
  <cp:lastPrinted>2022-04-05T06:16:28Z</cp:lastPrinted>
  <dcterms:created xsi:type="dcterms:W3CDTF">2016-05-30T11:56:12Z</dcterms:created>
  <dcterms:modified xsi:type="dcterms:W3CDTF">2022-07-01T11:24:29Z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EVIC@enresa.es</vt:lpwstr>
  </property>
  <property fmtid="{D5CDD505-2E9C-101B-9397-08002B2CF9AE}" pid="5" name="MSIP_Label_3262214b-4402-4fd7-9e7a-cd3557d9ab45_SetDate">
    <vt:lpwstr>2020-03-05T14:21:26.3832422Z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1af6e60b-55a4-467e-b5a1-2e3338ffba8f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  <property fmtid="{D5CDD505-2E9C-101B-9397-08002B2CF9AE}" pid="11" name="ContentTypeId">
    <vt:lpwstr>0x010100407E73A9320E2749900D9E0C3A759B7D</vt:lpwstr>
  </property>
</Properties>
</file>